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<sst xmlns="http://schemas.openxmlformats.org/spreadsheetml/2006/main" count="386" uniqueCount="154">
  <si>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</si>
  <si>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</si>
  <si>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</si>
  <si>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</si>
  <si>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</si>
  <si>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</si>
  <si>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</si>
  <si>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</si>
  <si>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</si>
  <si>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</si>
  <si>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</si>
  <si>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</si>
  <si>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</si>
  <si>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</si>
  <si>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</si>
  <si>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</si>
  <si>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</si>
  <si>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</si>
  <si>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</si>
  <si>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</si>
  <si>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</si>
  <si>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</si>
  <si>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</si>
  <si>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</si>
  <si>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</si>
  <si>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</si>
  <si>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</si>
  <si>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</si>
  <si>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</si>
  <si>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</si>
  <si>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</si>
  <si>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</si>
  <si>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</si>
  <si>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</si>
  <si>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</si>
  <si>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</si>
  <si>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</si>
  <si>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</si>
  <si>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</si>
  <si>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</si>
  <si>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</si>
  <si>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</si>
  <si>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</si>
  <si>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</si>
  <si>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</si>
  <si>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</si>
  <si>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</si>
  <si>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</si>
  <si>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</si>
  <si>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</si>
  <si>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</si>
  <si>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</si>
  <si>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</si>
  <si>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</si>
  <si>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</si>
  <si>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</si>
  <si>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</si>
  <si>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</si>
  <si>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</si>
  <si>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</si>
  <si>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</si>
  <si>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</si>
  <si>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</si>
  <si>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</si>
  <si>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</si>
  <si>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</si>
  <si>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</si>
  <si>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</si>
  <si>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</si>
  <si>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</si>
  <si>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</si>
  <si>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</si>
  <si>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</si>
  <si>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</si>
  <si>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</si>
  <si>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</si>
  <si>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</si>
  <si>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</si>
  <si>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</si>
  <si>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</si>
  <si>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</si>
  <si>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</si>
  <si>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</si>
  <si>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</si>
  <si>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</si>
  <si>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</si>
  <si>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</si>
  <si>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</si>
  <si>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</si>
  <si>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</si>
  <si>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</si>
  <si>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</si>
  <si>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</si>
  <si>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</si>
  <si>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</si>
  <si>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</si>
  <si>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</si>
  <si>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</si>
  <si>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</si>
  <si>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</si>
  <si>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</si>
  <si>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</si>
  <si>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</si>
  <si>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</si>
  <si>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</si>
  <si>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</si>
  <si>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</si>
  <si>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</si>
  <si>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</si>
  <si>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</si>
  <si>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</si>
  <si>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</si>
  <si>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</si>
  <si>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</si>
  <si>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</si>
  <si>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</si>
  <si>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</si>
  <si>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</si>
  <si>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</si>
  <si>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</si>
  <si>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</si>
  <si>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</si>
  <si>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</si>
  <si>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</si>
  <si>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</si>
  <si>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</si>
  <si>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</si>
  <si>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</si>
  <si>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</si>
  <si>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</si>
  <si>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</si>
  <si>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</si>
  <si>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</si>
  <si>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</si>
  <si>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</si>
  <si>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</si>
  <si>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</si>
  <si>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</si>
  <si>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</si>
  <si>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</si>
  <si>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</si>
  <si>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</si>
  <si>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</si>
  <si>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</si>
  <si>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</si>
  <si>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</si>
  <si>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</si>
  <si>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</si>
  <si>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</si>
  <si>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</si>
  <si>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 xml:space="preserve">                 </t>
  </si>
  <si>
    <t>PLAN RASHODA I IZDATAKA ZA: OSNOVNA ŠKOLA"MATIJA GUBEC"MAGADENOVAC</t>
  </si>
  <si>
    <t>PRIJEDLOG FINANCIJSKOG PLANA OŠ.MATIJA GUBEC,MAGADENOVAC, ZA 2017. I                                                                                                                                                PROJEKCIJA PLANA ZA  2018. I 2019. GODINU</t>
  </si>
  <si>
    <t>PLAN PRIHODA I PRIMITAKA ZA: OŠ.MATIJA GUBEC, MAGADENOVAC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</si>
</sst>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3" borderId="0" xfId="0" applyFont="1" applyFill="1" applyBorder="1" applyAlignment="1">
      <alignment vertical="top" wrapText="1"/>
    </xf>
    <xf numFmtId="0" fontId="40" fillId="53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1" t="s">
        <v>152</v>
      </c>
      <c r="B1" s="141"/>
      <c r="C1" s="141"/>
      <c r="D1" s="141"/>
      <c r="E1" s="141"/>
      <c r="F1" s="141"/>
      <c r="G1" s="141"/>
      <c r="H1" s="141"/>
    </row>
    <row r="2" spans="1:8" s="71" customFormat="1" ht="26.25" customHeight="1">
      <c r="A2" s="141" t="s">
        <v>38</v>
      </c>
      <c r="B2" s="141"/>
      <c r="C2" s="141"/>
      <c r="D2" s="141"/>
      <c r="E2" s="141"/>
      <c r="F2" s="141"/>
      <c r="G2" s="152"/>
      <c r="H2" s="152"/>
    </row>
    <row r="3" spans="1:8" ht="25.5" customHeight="1">
      <c r="A3" s="141"/>
      <c r="B3" s="141"/>
      <c r="C3" s="141"/>
      <c r="D3" s="141"/>
      <c r="E3" s="141"/>
      <c r="F3" s="141"/>
      <c r="G3" s="141"/>
      <c r="H3" s="143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111</v>
      </c>
      <c r="G5" s="78" t="s">
        <v>112</v>
      </c>
      <c r="H5" s="79" t="s">
        <v>113</v>
      </c>
      <c r="I5" s="80"/>
    </row>
    <row r="6" spans="1:9" ht="27.75" customHeight="1">
      <c r="A6" s="146" t="s">
        <v>39</v>
      </c>
      <c r="B6" s="145"/>
      <c r="C6" s="145"/>
      <c r="D6" s="145"/>
      <c r="E6" s="151"/>
      <c r="F6" s="78">
        <v>8424029</v>
      </c>
      <c r="G6" s="78">
        <v>8424029</v>
      </c>
      <c r="H6" s="79">
        <v>8424029</v>
      </c>
      <c r="I6" s="96"/>
    </row>
    <row r="7" spans="1:8" ht="22.5" customHeight="1">
      <c r="A7" s="146" t="s">
        <v>0</v>
      </c>
      <c r="B7" s="145"/>
      <c r="C7" s="145"/>
      <c r="D7" s="145"/>
      <c r="E7" s="151"/>
      <c r="F7" s="82">
        <v>8421029</v>
      </c>
      <c r="G7" s="82">
        <v>8421029</v>
      </c>
      <c r="H7" s="82">
        <v>8421029</v>
      </c>
    </row>
    <row r="8" spans="1:8" ht="22.5" customHeight="1">
      <c r="A8" s="153" t="s">
        <v>1</v>
      </c>
      <c r="B8" s="151"/>
      <c r="C8" s="151"/>
      <c r="D8" s="151"/>
      <c r="E8" s="151"/>
      <c r="F8" s="82">
        <v>3000</v>
      </c>
      <c r="G8" s="82">
        <v>3000</v>
      </c>
      <c r="H8" s="82">
        <v>3000</v>
      </c>
    </row>
    <row r="9" spans="1:8" ht="22.5" customHeight="1">
      <c r="A9" s="97" t="s">
        <v>40</v>
      </c>
      <c r="B9" s="81"/>
      <c r="C9" s="81"/>
      <c r="D9" s="81"/>
      <c r="E9" s="81"/>
      <c r="F9" s="82">
        <v>8424029</v>
      </c>
      <c r="G9" s="82">
        <v>8424029</v>
      </c>
      <c r="H9" s="82">
        <v>8424029</v>
      </c>
    </row>
    <row r="10" spans="1:8" ht="22.5" customHeight="1">
      <c r="A10" s="144" t="s">
        <v>2</v>
      </c>
      <c r="B10" s="145"/>
      <c r="C10" s="145"/>
      <c r="D10" s="145"/>
      <c r="E10" s="154"/>
      <c r="F10" s="83">
        <v>7644805</v>
      </c>
      <c r="G10" s="83">
        <v>7644805</v>
      </c>
      <c r="H10" s="83">
        <v>7644805</v>
      </c>
    </row>
    <row r="11" spans="1:8" ht="22.5" customHeight="1">
      <c r="A11" s="153" t="s">
        <v>3</v>
      </c>
      <c r="B11" s="151"/>
      <c r="C11" s="151"/>
      <c r="D11" s="151"/>
      <c r="E11" s="151"/>
      <c r="F11" s="83">
        <v>779224</v>
      </c>
      <c r="G11" s="83">
        <v>779224</v>
      </c>
      <c r="H11" s="83">
        <v>779224</v>
      </c>
    </row>
    <row r="12" spans="1:8" ht="22.5" customHeight="1">
      <c r="A12" s="144" t="s">
        <v>4</v>
      </c>
      <c r="B12" s="145"/>
      <c r="C12" s="145"/>
      <c r="D12" s="145"/>
      <c r="E12" s="145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41"/>
      <c r="B13" s="142"/>
      <c r="C13" s="142"/>
      <c r="D13" s="142"/>
      <c r="E13" s="142"/>
      <c r="F13" s="143"/>
      <c r="G13" s="143"/>
      <c r="H13" s="143"/>
    </row>
    <row r="14" spans="1:8" ht="27.75" customHeight="1">
      <c r="A14" s="74"/>
      <c r="B14" s="75"/>
      <c r="C14" s="75"/>
      <c r="D14" s="76"/>
      <c r="E14" s="77"/>
      <c r="F14" s="78" t="s">
        <v>111</v>
      </c>
      <c r="G14" s="78" t="s">
        <v>112</v>
      </c>
      <c r="H14" s="79" t="s">
        <v>113</v>
      </c>
    </row>
    <row r="15" spans="1:8" ht="22.5" customHeight="1">
      <c r="A15" s="147" t="s">
        <v>5</v>
      </c>
      <c r="B15" s="148"/>
      <c r="C15" s="148"/>
      <c r="D15" s="148"/>
      <c r="E15" s="149"/>
      <c r="F15" s="85">
        <v>0</v>
      </c>
      <c r="G15" s="85">
        <v>0</v>
      </c>
      <c r="H15" s="83">
        <v>0</v>
      </c>
    </row>
    <row r="16" spans="1:8" s="66" customFormat="1" ht="25.5" customHeight="1">
      <c r="A16" s="150"/>
      <c r="B16" s="142"/>
      <c r="C16" s="142"/>
      <c r="D16" s="142"/>
      <c r="E16" s="142"/>
      <c r="F16" s="143"/>
      <c r="G16" s="143"/>
      <c r="H16" s="143"/>
    </row>
    <row r="17" spans="1:8" s="66" customFormat="1" ht="27.75" customHeight="1">
      <c r="A17" s="74"/>
      <c r="B17" s="75"/>
      <c r="C17" s="75"/>
      <c r="D17" s="76"/>
      <c r="E17" s="77"/>
      <c r="F17" s="78" t="s">
        <v>111</v>
      </c>
      <c r="G17" s="78" t="s">
        <v>112</v>
      </c>
      <c r="H17" s="79" t="s">
        <v>113</v>
      </c>
    </row>
    <row r="18" spans="1:8" s="66" customFormat="1" ht="22.5" customHeight="1">
      <c r="A18" s="146" t="s">
        <v>6</v>
      </c>
      <c r="B18" s="145"/>
      <c r="C18" s="145"/>
      <c r="D18" s="145"/>
      <c r="E18" s="145"/>
      <c r="F18" s="82"/>
      <c r="G18" s="82"/>
      <c r="H18" s="82"/>
    </row>
    <row r="19" spans="1:8" s="66" customFormat="1" ht="22.5" customHeight="1">
      <c r="A19" s="146" t="s">
        <v>7</v>
      </c>
      <c r="B19" s="145"/>
      <c r="C19" s="145"/>
      <c r="D19" s="145"/>
      <c r="E19" s="145"/>
      <c r="F19" s="82"/>
      <c r="G19" s="82"/>
      <c r="H19" s="82"/>
    </row>
    <row r="20" spans="1:8" s="66" customFormat="1" ht="22.5" customHeight="1">
      <c r="A20" s="144" t="s">
        <v>8</v>
      </c>
      <c r="B20" s="145"/>
      <c r="C20" s="145"/>
      <c r="D20" s="145"/>
      <c r="E20" s="145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44" t="s">
        <v>9</v>
      </c>
      <c r="B22" s="145"/>
      <c r="C22" s="145"/>
      <c r="D22" s="145"/>
      <c r="E22" s="145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1" t="s">
        <v>153</v>
      </c>
      <c r="B1" s="141"/>
      <c r="C1" s="141"/>
      <c r="D1" s="141"/>
      <c r="E1" s="141"/>
      <c r="F1" s="141"/>
      <c r="G1" s="141"/>
      <c r="H1" s="141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155" t="s">
        <v>107</v>
      </c>
      <c r="C3" s="156"/>
      <c r="D3" s="156"/>
      <c r="E3" s="156"/>
      <c r="F3" s="156"/>
      <c r="G3" s="156"/>
      <c r="H3" s="157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240000</v>
      </c>
      <c r="E5" s="6">
        <v>20000</v>
      </c>
      <c r="F5" s="6"/>
      <c r="G5" s="7"/>
      <c r="H5" s="8"/>
    </row>
    <row r="6" spans="1:8" s="1" customFormat="1" ht="12.75">
      <c r="A6" s="18">
        <v>663</v>
      </c>
      <c r="B6" s="19"/>
      <c r="C6" s="20">
        <v>22000</v>
      </c>
      <c r="D6" s="20"/>
      <c r="E6" s="20"/>
      <c r="F6" s="20"/>
      <c r="G6" s="21"/>
      <c r="H6" s="22"/>
    </row>
    <row r="7" spans="1:8" s="1" customFormat="1" ht="12.75">
      <c r="A7" s="18">
        <v>671</v>
      </c>
      <c r="B7" s="19">
        <v>1246321</v>
      </c>
      <c r="C7" s="20"/>
      <c r="D7" s="20"/>
      <c r="E7" s="20"/>
      <c r="F7" s="20"/>
      <c r="G7" s="21"/>
      <c r="H7" s="22"/>
    </row>
    <row r="8" spans="1:8" s="1" customFormat="1" ht="12.75">
      <c r="A8" s="23">
        <v>636</v>
      </c>
      <c r="B8" s="19">
        <v>5815169</v>
      </c>
      <c r="C8" s="20"/>
      <c r="D8" s="20"/>
      <c r="E8" s="20"/>
      <c r="F8" s="20"/>
      <c r="G8" s="21"/>
      <c r="H8" s="22"/>
    </row>
    <row r="9" spans="1:8" s="1" customFormat="1" ht="12.75">
      <c r="A9" s="24">
        <v>633</v>
      </c>
      <c r="B9" s="19"/>
      <c r="C9" s="20"/>
      <c r="D9" s="20"/>
      <c r="E9" s="20">
        <v>35000</v>
      </c>
      <c r="F9" s="20">
        <v>5000</v>
      </c>
      <c r="G9" s="21"/>
      <c r="H9" s="22"/>
    </row>
    <row r="10" spans="1:8" s="1" customFormat="1" ht="12.75">
      <c r="A10" s="24">
        <v>671</v>
      </c>
      <c r="B10" s="19">
        <v>1040539</v>
      </c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20</v>
      </c>
      <c r="B14" s="31">
        <v>8102029</v>
      </c>
      <c r="C14" s="32">
        <f>+C6</f>
        <v>22000</v>
      </c>
      <c r="D14" s="33">
        <v>240000</v>
      </c>
      <c r="E14" s="32">
        <v>55000</v>
      </c>
      <c r="F14" s="33">
        <v>5000</v>
      </c>
      <c r="G14" s="32">
        <v>0</v>
      </c>
      <c r="H14" s="34">
        <v>0</v>
      </c>
    </row>
    <row r="15" spans="1:8" s="1" customFormat="1" ht="28.5" customHeight="1" thickBot="1">
      <c r="A15" s="30" t="s">
        <v>110</v>
      </c>
      <c r="B15" s="160">
        <f>B14+C14+D14+E14+F14+G14+H14</f>
        <v>8424029</v>
      </c>
      <c r="C15" s="161"/>
      <c r="D15" s="161"/>
      <c r="E15" s="161"/>
      <c r="F15" s="161"/>
      <c r="G15" s="161"/>
      <c r="H15" s="162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11</v>
      </c>
      <c r="B17" s="155" t="s">
        <v>109</v>
      </c>
      <c r="C17" s="156"/>
      <c r="D17" s="156"/>
      <c r="E17" s="156"/>
      <c r="F17" s="156"/>
      <c r="G17" s="156"/>
      <c r="H17" s="157"/>
    </row>
    <row r="18" spans="1:8" ht="77.25" thickBot="1">
      <c r="A18" s="95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>
        <v>240000</v>
      </c>
      <c r="E19" s="6">
        <v>20000</v>
      </c>
      <c r="F19" s="6"/>
      <c r="G19" s="7"/>
      <c r="H19" s="8"/>
    </row>
    <row r="20" spans="1:8" ht="12.75">
      <c r="A20" s="18">
        <v>663</v>
      </c>
      <c r="B20" s="19"/>
      <c r="C20" s="20">
        <v>22000</v>
      </c>
      <c r="D20" s="20"/>
      <c r="E20" s="20"/>
      <c r="F20" s="20"/>
      <c r="G20" s="21"/>
      <c r="H20" s="22"/>
    </row>
    <row r="21" spans="1:8" ht="12.75">
      <c r="A21" s="18">
        <v>671</v>
      </c>
      <c r="B21" s="19">
        <v>1246321</v>
      </c>
      <c r="C21" s="20"/>
      <c r="D21" s="20"/>
      <c r="E21" s="20"/>
      <c r="F21" s="20"/>
      <c r="G21" s="21"/>
      <c r="H21" s="22"/>
    </row>
    <row r="22" spans="1:8" ht="12.75">
      <c r="A22" s="23">
        <v>636</v>
      </c>
      <c r="B22" s="19">
        <v>5815169</v>
      </c>
      <c r="C22" s="20"/>
      <c r="D22" s="20"/>
      <c r="E22" s="20"/>
      <c r="F22" s="20"/>
      <c r="G22" s="21"/>
      <c r="H22" s="22"/>
    </row>
    <row r="23" spans="1:8" ht="12.75">
      <c r="A23" s="24">
        <v>633</v>
      </c>
      <c r="B23" s="19"/>
      <c r="C23" s="20"/>
      <c r="D23" s="20"/>
      <c r="E23" s="20">
        <v>35000</v>
      </c>
      <c r="F23" s="20">
        <v>5000</v>
      </c>
      <c r="G23" s="21"/>
      <c r="H23" s="22"/>
    </row>
    <row r="24" spans="1:8" ht="12.75">
      <c r="A24" s="24">
        <v>671</v>
      </c>
      <c r="B24" s="19">
        <v>1040539</v>
      </c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20</v>
      </c>
      <c r="B28" s="31">
        <v>8102029</v>
      </c>
      <c r="C28" s="32">
        <f>+C20</f>
        <v>22000</v>
      </c>
      <c r="D28" s="33">
        <f>D19</f>
        <v>240000</v>
      </c>
      <c r="E28" s="32">
        <v>55000</v>
      </c>
      <c r="F28" s="33">
        <v>5000</v>
      </c>
      <c r="G28" s="32">
        <v>0</v>
      </c>
      <c r="H28" s="34">
        <v>0</v>
      </c>
    </row>
    <row r="29" spans="1:8" s="1" customFormat="1" ht="28.5" customHeight="1" thickBot="1">
      <c r="A29" s="30" t="s">
        <v>115</v>
      </c>
      <c r="B29" s="160">
        <f>B28+C28+D28+E28+F28+G28+H28</f>
        <v>8424029</v>
      </c>
      <c r="C29" s="161"/>
      <c r="D29" s="161"/>
      <c r="E29" s="161"/>
      <c r="F29" s="161"/>
      <c r="G29" s="161"/>
      <c r="H29" s="162"/>
    </row>
    <row r="30" spans="4:5" ht="13.5" thickBot="1">
      <c r="D30" s="37"/>
      <c r="E30" s="38"/>
    </row>
    <row r="31" spans="1:8" ht="26.25" thickBot="1">
      <c r="A31" s="94" t="s">
        <v>11</v>
      </c>
      <c r="B31" s="155" t="s">
        <v>114</v>
      </c>
      <c r="C31" s="156"/>
      <c r="D31" s="156"/>
      <c r="E31" s="156"/>
      <c r="F31" s="156"/>
      <c r="G31" s="156"/>
      <c r="H31" s="157"/>
    </row>
    <row r="32" spans="1:8" ht="77.25" thickBot="1">
      <c r="A32" s="95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>
        <v>652</v>
      </c>
      <c r="B33" s="3"/>
      <c r="C33" s="4"/>
      <c r="D33" s="5">
        <v>240000</v>
      </c>
      <c r="E33" s="6">
        <v>20000</v>
      </c>
      <c r="F33" s="6"/>
      <c r="G33" s="7"/>
      <c r="H33" s="8"/>
    </row>
    <row r="34" spans="1:8" ht="12.75">
      <c r="A34" s="18">
        <v>663</v>
      </c>
      <c r="B34" s="19"/>
      <c r="C34" s="20">
        <v>22000</v>
      </c>
      <c r="D34" s="20"/>
      <c r="E34" s="20"/>
      <c r="F34" s="20"/>
      <c r="G34" s="21"/>
      <c r="H34" s="22"/>
    </row>
    <row r="35" spans="1:8" ht="12.75">
      <c r="A35" s="18">
        <v>671</v>
      </c>
      <c r="B35" s="19">
        <v>1246321</v>
      </c>
      <c r="C35" s="20"/>
      <c r="D35" s="20"/>
      <c r="E35" s="20"/>
      <c r="F35" s="20"/>
      <c r="G35" s="21"/>
      <c r="H35" s="22"/>
    </row>
    <row r="36" spans="1:8" ht="12.75">
      <c r="A36" s="23">
        <v>636</v>
      </c>
      <c r="B36" s="19">
        <v>5815169</v>
      </c>
      <c r="C36" s="20"/>
      <c r="D36" s="20"/>
      <c r="E36" s="20"/>
      <c r="F36" s="20"/>
      <c r="G36" s="21"/>
      <c r="H36" s="22"/>
    </row>
    <row r="37" spans="1:8" ht="12.75">
      <c r="A37" s="24">
        <v>633</v>
      </c>
      <c r="B37" s="19"/>
      <c r="C37" s="20"/>
      <c r="D37" s="20"/>
      <c r="E37" s="20">
        <v>35000</v>
      </c>
      <c r="F37" s="20">
        <v>5000</v>
      </c>
      <c r="G37" s="21"/>
      <c r="H37" s="22"/>
    </row>
    <row r="38" spans="1:8" ht="13.5" customHeight="1">
      <c r="A38" s="24">
        <v>671</v>
      </c>
      <c r="B38" s="19">
        <v>1040539</v>
      </c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20</v>
      </c>
      <c r="B42" s="31">
        <v>8102029</v>
      </c>
      <c r="C42" s="32">
        <f>+C34</f>
        <v>22000</v>
      </c>
      <c r="D42" s="33">
        <f>D33</f>
        <v>240000</v>
      </c>
      <c r="E42" s="32">
        <v>55000</v>
      </c>
      <c r="F42" s="33">
        <v>5000</v>
      </c>
      <c r="G42" s="32">
        <v>0</v>
      </c>
      <c r="H42" s="34">
        <v>0</v>
      </c>
    </row>
    <row r="43" spans="1:8" s="1" customFormat="1" ht="28.5" customHeight="1" thickBot="1">
      <c r="A43" s="30" t="s">
        <v>116</v>
      </c>
      <c r="B43" s="160">
        <f>B42+C42+D42+E42+F42+G42+H42</f>
        <v>8424029</v>
      </c>
      <c r="C43" s="161"/>
      <c r="D43" s="161"/>
      <c r="E43" s="161"/>
      <c r="F43" s="161"/>
      <c r="G43" s="161"/>
      <c r="H43" s="162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58"/>
      <c r="B155" s="159"/>
      <c r="C155" s="159"/>
      <c r="D155" s="159"/>
      <c r="E155" s="159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0"/>
  <sheetViews>
    <sheetView zoomScale="130" zoomScaleNormal="130" zoomScalePageLayoutView="0" workbookViewId="0" topLeftCell="A1">
      <selection activeCell="A1" sqref="A1:M1"/>
    </sheetView>
  </sheetViews>
  <sheetFormatPr defaultColWidth="11.421875" defaultRowHeight="12.75"/>
  <cols>
    <col min="1" max="1" width="11.421875" style="124" bestFit="1" customWidth="1"/>
    <col min="2" max="2" width="6.7109375" style="124" customWidth="1"/>
    <col min="3" max="3" width="34.421875" style="125" customWidth="1"/>
    <col min="4" max="4" width="14.28125" style="126" customWidth="1"/>
    <col min="5" max="5" width="11.421875" style="126" bestFit="1" customWidth="1"/>
    <col min="6" max="6" width="12.421875" style="126" bestFit="1" customWidth="1"/>
    <col min="7" max="7" width="11.57421875" style="126" customWidth="1"/>
    <col min="8" max="8" width="10.421875" style="126" customWidth="1"/>
    <col min="9" max="9" width="8.8515625" style="126" bestFit="1" customWidth="1"/>
    <col min="10" max="10" width="14.28125" style="126" customWidth="1"/>
    <col min="11" max="11" width="10.00390625" style="126" bestFit="1" customWidth="1"/>
    <col min="12" max="13" width="12.28125" style="126" bestFit="1" customWidth="1"/>
    <col min="14" max="16384" width="11.421875" style="9" customWidth="1"/>
  </cols>
  <sheetData>
    <row r="1" spans="1:13" ht="24" customHeight="1">
      <c r="A1" s="163" t="s">
        <v>151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0" customFormat="1" ht="67.5">
      <c r="A2" s="122" t="s">
        <v>21</v>
      </c>
      <c r="B2" s="122" t="s">
        <v>45</v>
      </c>
      <c r="C2" s="122" t="s">
        <v>22</v>
      </c>
      <c r="D2" s="127" t="s">
        <v>117</v>
      </c>
      <c r="E2" s="123" t="s">
        <v>13</v>
      </c>
      <c r="F2" s="123" t="s">
        <v>14</v>
      </c>
      <c r="G2" s="123" t="s">
        <v>15</v>
      </c>
      <c r="H2" s="123" t="s">
        <v>16</v>
      </c>
      <c r="I2" s="123" t="s">
        <v>23</v>
      </c>
      <c r="J2" s="123" t="s">
        <v>18</v>
      </c>
      <c r="K2" s="123" t="s">
        <v>19</v>
      </c>
      <c r="L2" s="127" t="s">
        <v>108</v>
      </c>
      <c r="M2" s="127" t="s">
        <v>118</v>
      </c>
    </row>
    <row r="3" spans="1:13" ht="12.75">
      <c r="A3" s="98"/>
      <c r="B3" s="98"/>
      <c r="C3" s="99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0" customFormat="1" ht="38.25">
      <c r="A4" s="100" t="s">
        <v>43</v>
      </c>
      <c r="B4" s="100"/>
      <c r="C4" s="101" t="s">
        <v>41</v>
      </c>
      <c r="D4" s="117">
        <f>SUM(D5,D11,D21,D28,D65)</f>
        <v>2217321</v>
      </c>
      <c r="E4" s="112">
        <v>2217321</v>
      </c>
      <c r="F4" s="112"/>
      <c r="G4" s="112"/>
      <c r="H4" s="112"/>
      <c r="I4" s="112"/>
      <c r="J4" s="112"/>
      <c r="K4" s="112"/>
      <c r="L4" s="112"/>
      <c r="M4" s="112"/>
    </row>
    <row r="5" spans="1:13" s="10" customFormat="1" ht="27.75" customHeight="1">
      <c r="A5" s="102" t="s">
        <v>44</v>
      </c>
      <c r="B5" s="128"/>
      <c r="C5" s="104" t="s">
        <v>42</v>
      </c>
      <c r="D5" s="118">
        <f>SUM(D6)</f>
        <v>945000</v>
      </c>
      <c r="E5" s="113">
        <v>945000</v>
      </c>
      <c r="F5" s="113"/>
      <c r="G5" s="113"/>
      <c r="H5" s="113"/>
      <c r="I5" s="113"/>
      <c r="J5" s="113"/>
      <c r="K5" s="113"/>
      <c r="L5" s="113">
        <v>945000</v>
      </c>
      <c r="M5" s="113">
        <v>945000</v>
      </c>
    </row>
    <row r="6" spans="1:13" s="10" customFormat="1" ht="12.75">
      <c r="A6" s="105">
        <v>4</v>
      </c>
      <c r="B6" s="103"/>
      <c r="C6" s="106" t="s">
        <v>36</v>
      </c>
      <c r="D6" s="119">
        <f>SUM(D7)</f>
        <v>945000</v>
      </c>
      <c r="E6" s="114">
        <v>945000</v>
      </c>
      <c r="F6" s="114"/>
      <c r="G6" s="114"/>
      <c r="H6" s="114"/>
      <c r="I6" s="114"/>
      <c r="J6" s="114"/>
      <c r="K6" s="114"/>
      <c r="L6" s="114">
        <v>945000</v>
      </c>
      <c r="M6" s="114">
        <v>945000</v>
      </c>
    </row>
    <row r="7" spans="1:13" s="10" customFormat="1" ht="12.75" customHeight="1">
      <c r="A7" s="105">
        <v>42</v>
      </c>
      <c r="B7" s="103"/>
      <c r="C7" s="106" t="s">
        <v>49</v>
      </c>
      <c r="D7" s="119">
        <f>SUM(D8)</f>
        <v>945000</v>
      </c>
      <c r="E7" s="114">
        <v>945000</v>
      </c>
      <c r="F7" s="114"/>
      <c r="G7" s="114"/>
      <c r="H7" s="114"/>
      <c r="I7" s="114"/>
      <c r="J7" s="114"/>
      <c r="K7" s="114"/>
      <c r="L7" s="114">
        <v>945000</v>
      </c>
      <c r="M7" s="114">
        <v>945000</v>
      </c>
    </row>
    <row r="8" spans="1:13" ht="12.75">
      <c r="A8" s="105">
        <v>421</v>
      </c>
      <c r="B8" s="103"/>
      <c r="C8" s="106" t="s">
        <v>88</v>
      </c>
      <c r="D8" s="119">
        <f>SUM(D9)</f>
        <v>945000</v>
      </c>
      <c r="E8" s="114">
        <v>945000</v>
      </c>
      <c r="F8" s="114"/>
      <c r="G8" s="114"/>
      <c r="H8" s="114"/>
      <c r="I8" s="114"/>
      <c r="J8" s="114"/>
      <c r="K8" s="114"/>
      <c r="L8" s="114"/>
      <c r="M8" s="114"/>
    </row>
    <row r="9" spans="1:13" ht="12.75">
      <c r="A9" s="105">
        <v>4212</v>
      </c>
      <c r="B9" s="107">
        <v>405</v>
      </c>
      <c r="C9" s="106" t="s">
        <v>46</v>
      </c>
      <c r="D9" s="119">
        <v>945000</v>
      </c>
      <c r="E9" s="114">
        <v>945000</v>
      </c>
      <c r="F9" s="114"/>
      <c r="G9" s="114"/>
      <c r="H9" s="114"/>
      <c r="I9" s="114"/>
      <c r="J9" s="114"/>
      <c r="K9" s="114"/>
      <c r="L9" s="114"/>
      <c r="M9" s="114"/>
    </row>
    <row r="10" spans="1:13" ht="12.75">
      <c r="A10" s="105"/>
      <c r="B10" s="103"/>
      <c r="C10" s="106"/>
      <c r="D10" s="119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10" customFormat="1" ht="12.75" customHeight="1">
      <c r="A11" s="102" t="s">
        <v>47</v>
      </c>
      <c r="B11" s="102"/>
      <c r="C11" s="104" t="s">
        <v>48</v>
      </c>
      <c r="D11" s="120">
        <f>SUM(D12)</f>
        <v>0</v>
      </c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s="10" customFormat="1" ht="12.75">
      <c r="A12" s="105">
        <v>4</v>
      </c>
      <c r="B12" s="103"/>
      <c r="C12" s="106" t="s">
        <v>36</v>
      </c>
      <c r="D12" s="119">
        <f>SUM(D13)</f>
        <v>0</v>
      </c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10" customFormat="1" ht="25.5">
      <c r="A13" s="105">
        <v>42</v>
      </c>
      <c r="B13" s="103"/>
      <c r="C13" s="106" t="s">
        <v>49</v>
      </c>
      <c r="D13" s="119">
        <f>SUM(D14)</f>
        <v>0</v>
      </c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2.75">
      <c r="A14" s="105">
        <v>422</v>
      </c>
      <c r="B14" s="103"/>
      <c r="C14" s="106" t="s">
        <v>35</v>
      </c>
      <c r="D14" s="119">
        <f>SUM(D15:D19)</f>
        <v>0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2.75">
      <c r="A15" s="105">
        <v>4221</v>
      </c>
      <c r="B15" s="107">
        <v>406</v>
      </c>
      <c r="C15" s="106" t="s">
        <v>50</v>
      </c>
      <c r="D15" s="119">
        <v>0</v>
      </c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2.75">
      <c r="A16" s="105">
        <v>4222</v>
      </c>
      <c r="B16" s="107">
        <v>407</v>
      </c>
      <c r="C16" s="106" t="s">
        <v>51</v>
      </c>
      <c r="D16" s="119">
        <v>0</v>
      </c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s="10" customFormat="1" ht="12.75">
      <c r="A17" s="105">
        <v>4223</v>
      </c>
      <c r="B17" s="107">
        <v>408</v>
      </c>
      <c r="C17" s="106" t="s">
        <v>52</v>
      </c>
      <c r="D17" s="119">
        <v>0</v>
      </c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12.75">
      <c r="A18" s="105">
        <v>4226</v>
      </c>
      <c r="B18" s="107">
        <v>409</v>
      </c>
      <c r="C18" s="106" t="s">
        <v>53</v>
      </c>
      <c r="D18" s="119">
        <v>0</v>
      </c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2.75">
      <c r="A19" s="105">
        <v>4227</v>
      </c>
      <c r="B19" s="107">
        <v>410</v>
      </c>
      <c r="C19" s="106" t="s">
        <v>54</v>
      </c>
      <c r="D19" s="119">
        <v>0</v>
      </c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2.75">
      <c r="A20" s="105"/>
      <c r="B20" s="103"/>
      <c r="C20" s="106"/>
      <c r="D20" s="119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38.25">
      <c r="A21" s="108" t="s">
        <v>55</v>
      </c>
      <c r="B21" s="129"/>
      <c r="C21" s="104" t="s">
        <v>56</v>
      </c>
      <c r="D21" s="118">
        <f>SUM(D22)</f>
        <v>26000</v>
      </c>
      <c r="E21" s="113">
        <v>26000</v>
      </c>
      <c r="F21" s="113"/>
      <c r="G21" s="113"/>
      <c r="H21" s="113"/>
      <c r="I21" s="113"/>
      <c r="J21" s="113"/>
      <c r="K21" s="113"/>
      <c r="L21" s="113">
        <v>26000</v>
      </c>
      <c r="M21" s="113">
        <v>26000</v>
      </c>
    </row>
    <row r="22" spans="1:13" s="10" customFormat="1" ht="12.75" customHeight="1">
      <c r="A22" s="105">
        <v>3</v>
      </c>
      <c r="B22" s="103"/>
      <c r="C22" s="106" t="s">
        <v>57</v>
      </c>
      <c r="D22" s="119">
        <f>SUM(D23)</f>
        <v>26000</v>
      </c>
      <c r="E22" s="114">
        <v>26000</v>
      </c>
      <c r="F22" s="114"/>
      <c r="G22" s="114"/>
      <c r="H22" s="114"/>
      <c r="I22" s="114"/>
      <c r="J22" s="114"/>
      <c r="K22" s="114"/>
      <c r="L22" s="114"/>
      <c r="M22" s="114"/>
    </row>
    <row r="23" spans="1:13" s="10" customFormat="1" ht="12.75">
      <c r="A23" s="105">
        <v>32</v>
      </c>
      <c r="B23" s="103"/>
      <c r="C23" s="106" t="s">
        <v>28</v>
      </c>
      <c r="D23" s="119">
        <f>SUM(D24)</f>
        <v>26000</v>
      </c>
      <c r="E23" s="114">
        <v>26000</v>
      </c>
      <c r="F23" s="114"/>
      <c r="G23" s="114"/>
      <c r="H23" s="114"/>
      <c r="I23" s="114"/>
      <c r="J23" s="114"/>
      <c r="K23" s="114"/>
      <c r="L23" s="114">
        <v>26000</v>
      </c>
      <c r="M23" s="114">
        <v>26000</v>
      </c>
    </row>
    <row r="24" spans="1:13" ht="12.75">
      <c r="A24" s="105">
        <v>323</v>
      </c>
      <c r="B24" s="103"/>
      <c r="C24" s="106" t="s">
        <v>31</v>
      </c>
      <c r="D24" s="119">
        <f>SUM(D25,D26)</f>
        <v>26000</v>
      </c>
      <c r="E24" s="114">
        <v>26000</v>
      </c>
      <c r="F24" s="114"/>
      <c r="G24" s="114"/>
      <c r="H24" s="114"/>
      <c r="I24" s="114"/>
      <c r="J24" s="114"/>
      <c r="K24" s="114"/>
      <c r="L24" s="114"/>
      <c r="M24" s="114"/>
    </row>
    <row r="25" spans="1:13" ht="12.75">
      <c r="A25" s="105">
        <v>3232</v>
      </c>
      <c r="B25" s="107">
        <v>411</v>
      </c>
      <c r="C25" s="106" t="s">
        <v>58</v>
      </c>
      <c r="D25" s="119">
        <v>26000</v>
      </c>
      <c r="E25" s="114">
        <v>26000</v>
      </c>
      <c r="F25" s="114"/>
      <c r="G25" s="114"/>
      <c r="H25" s="114"/>
      <c r="I25" s="114"/>
      <c r="J25" s="114"/>
      <c r="K25" s="114"/>
      <c r="L25" s="114"/>
      <c r="M25" s="114"/>
    </row>
    <row r="26" spans="1:13" ht="12.75">
      <c r="A26" s="105">
        <v>3237</v>
      </c>
      <c r="B26" s="107">
        <v>412</v>
      </c>
      <c r="C26" s="106" t="s">
        <v>59</v>
      </c>
      <c r="D26" s="119">
        <v>0</v>
      </c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s="10" customFormat="1" ht="12.75">
      <c r="A27" s="105"/>
      <c r="B27" s="103"/>
      <c r="C27" s="106"/>
      <c r="D27" s="119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ht="25.5">
      <c r="A28" s="108" t="s">
        <v>60</v>
      </c>
      <c r="B28" s="129"/>
      <c r="C28" s="104" t="s">
        <v>61</v>
      </c>
      <c r="D28" s="120">
        <f>SUM(D29)</f>
        <v>217212</v>
      </c>
      <c r="E28" s="113"/>
      <c r="F28" s="113"/>
      <c r="G28" s="113"/>
      <c r="H28" s="113"/>
      <c r="I28" s="113"/>
      <c r="J28" s="113"/>
      <c r="K28" s="113"/>
      <c r="L28" s="113">
        <v>217212</v>
      </c>
      <c r="M28" s="113">
        <v>217212</v>
      </c>
    </row>
    <row r="29" spans="1:13" ht="12.75">
      <c r="A29" s="105">
        <v>3</v>
      </c>
      <c r="B29" s="103"/>
      <c r="C29" s="106" t="s">
        <v>57</v>
      </c>
      <c r="D29" s="119">
        <f>SUM(D30,D59)</f>
        <v>217212</v>
      </c>
      <c r="E29" s="114">
        <v>217212</v>
      </c>
      <c r="F29" s="114"/>
      <c r="G29" s="114"/>
      <c r="H29" s="114"/>
      <c r="I29" s="114"/>
      <c r="J29" s="114"/>
      <c r="K29" s="114"/>
      <c r="L29" s="114"/>
      <c r="M29" s="114"/>
    </row>
    <row r="30" spans="1:13" ht="12.75">
      <c r="A30" s="105">
        <v>32</v>
      </c>
      <c r="B30" s="103"/>
      <c r="C30" s="106" t="s">
        <v>28</v>
      </c>
      <c r="D30" s="119">
        <f>SUM(D31,D35,D41,D53,D51)</f>
        <v>215612</v>
      </c>
      <c r="E30" s="114">
        <v>215612</v>
      </c>
      <c r="F30" s="114"/>
      <c r="G30" s="114"/>
      <c r="H30" s="114"/>
      <c r="I30" s="114"/>
      <c r="J30" s="114"/>
      <c r="K30" s="114"/>
      <c r="L30" s="114">
        <v>215612</v>
      </c>
      <c r="M30" s="114">
        <v>215612</v>
      </c>
    </row>
    <row r="31" spans="1:13" s="10" customFormat="1" ht="12.75">
      <c r="A31" s="105">
        <v>321</v>
      </c>
      <c r="B31" s="103"/>
      <c r="C31" s="106" t="s">
        <v>29</v>
      </c>
      <c r="D31" s="119">
        <f>SUM(D32:D34)</f>
        <v>40000</v>
      </c>
      <c r="E31" s="114">
        <v>40000</v>
      </c>
      <c r="F31" s="114"/>
      <c r="G31" s="114"/>
      <c r="H31" s="114"/>
      <c r="I31" s="114"/>
      <c r="J31" s="114"/>
      <c r="K31" s="114"/>
      <c r="L31" s="114"/>
      <c r="M31" s="114"/>
    </row>
    <row r="32" spans="1:13" ht="12.75">
      <c r="A32" s="105">
        <v>3211</v>
      </c>
      <c r="B32" s="107">
        <v>413</v>
      </c>
      <c r="C32" s="106" t="s">
        <v>62</v>
      </c>
      <c r="D32" s="119">
        <v>15000</v>
      </c>
      <c r="E32" s="114">
        <v>15000</v>
      </c>
      <c r="F32" s="114"/>
      <c r="G32" s="114"/>
      <c r="H32" s="114"/>
      <c r="I32" s="114"/>
      <c r="J32" s="114"/>
      <c r="K32" s="114"/>
      <c r="L32" s="114"/>
      <c r="M32" s="114"/>
    </row>
    <row r="33" spans="1:13" ht="12.75">
      <c r="A33" s="105">
        <v>3213</v>
      </c>
      <c r="B33" s="107">
        <v>414</v>
      </c>
      <c r="C33" s="106" t="s">
        <v>63</v>
      </c>
      <c r="D33" s="119">
        <v>24000</v>
      </c>
      <c r="E33" s="114">
        <v>24000</v>
      </c>
      <c r="F33" s="114"/>
      <c r="G33" s="114"/>
      <c r="H33" s="114"/>
      <c r="I33" s="114"/>
      <c r="J33" s="114"/>
      <c r="K33" s="114"/>
      <c r="L33" s="114"/>
      <c r="M33" s="114"/>
    </row>
    <row r="34" spans="1:13" s="10" customFormat="1" ht="12.75" customHeight="1">
      <c r="A34" s="105">
        <v>3214</v>
      </c>
      <c r="B34" s="107">
        <v>415</v>
      </c>
      <c r="C34" s="106" t="s">
        <v>64</v>
      </c>
      <c r="D34" s="119">
        <v>1000</v>
      </c>
      <c r="E34" s="114">
        <v>1000</v>
      </c>
      <c r="F34" s="114"/>
      <c r="G34" s="114"/>
      <c r="H34" s="114"/>
      <c r="I34" s="114"/>
      <c r="J34" s="114"/>
      <c r="K34" s="114"/>
      <c r="L34" s="114"/>
      <c r="M34" s="114"/>
    </row>
    <row r="35" spans="1:13" s="10" customFormat="1" ht="12.75">
      <c r="A35" s="105">
        <v>322</v>
      </c>
      <c r="B35" s="103"/>
      <c r="C35" s="106" t="s">
        <v>30</v>
      </c>
      <c r="D35" s="119">
        <f>SUM(D36:D40)</f>
        <v>60000</v>
      </c>
      <c r="E35" s="114">
        <v>60000</v>
      </c>
      <c r="F35" s="114"/>
      <c r="G35" s="114"/>
      <c r="H35" s="114"/>
      <c r="I35" s="114"/>
      <c r="J35" s="114"/>
      <c r="K35" s="114"/>
      <c r="L35" s="114"/>
      <c r="M35" s="114"/>
    </row>
    <row r="36" spans="1:13" s="10" customFormat="1" ht="12.75">
      <c r="A36" s="105">
        <v>3221</v>
      </c>
      <c r="B36" s="107">
        <v>416</v>
      </c>
      <c r="C36" s="106" t="s">
        <v>65</v>
      </c>
      <c r="D36" s="119">
        <v>35000</v>
      </c>
      <c r="E36" s="114">
        <v>35000</v>
      </c>
      <c r="F36" s="114"/>
      <c r="G36" s="114"/>
      <c r="H36" s="114"/>
      <c r="I36" s="114"/>
      <c r="J36" s="114"/>
      <c r="K36" s="114"/>
      <c r="L36" s="114"/>
      <c r="M36" s="114"/>
    </row>
    <row r="37" spans="1:13" ht="12.75">
      <c r="A37" s="105">
        <v>3223</v>
      </c>
      <c r="B37" s="107">
        <v>417</v>
      </c>
      <c r="C37" s="106" t="s">
        <v>66</v>
      </c>
      <c r="D37" s="119">
        <v>5000</v>
      </c>
      <c r="E37" s="114">
        <v>5000</v>
      </c>
      <c r="F37" s="114"/>
      <c r="G37" s="114"/>
      <c r="H37" s="114"/>
      <c r="I37" s="114"/>
      <c r="J37" s="114"/>
      <c r="K37" s="114"/>
      <c r="L37" s="114"/>
      <c r="M37" s="114"/>
    </row>
    <row r="38" spans="1:13" s="10" customFormat="1" ht="25.5">
      <c r="A38" s="105">
        <v>3224</v>
      </c>
      <c r="B38" s="107">
        <v>418</v>
      </c>
      <c r="C38" s="106" t="s">
        <v>67</v>
      </c>
      <c r="D38" s="119">
        <v>10000</v>
      </c>
      <c r="E38" s="114">
        <v>10000</v>
      </c>
      <c r="F38" s="114"/>
      <c r="G38" s="114"/>
      <c r="H38" s="114"/>
      <c r="I38" s="114"/>
      <c r="J38" s="114"/>
      <c r="K38" s="114"/>
      <c r="L38" s="114"/>
      <c r="M38" s="114"/>
    </row>
    <row r="39" spans="1:13" ht="12.75">
      <c r="A39" s="105">
        <v>3225</v>
      </c>
      <c r="B39" s="107">
        <v>419</v>
      </c>
      <c r="C39" s="106" t="s">
        <v>68</v>
      </c>
      <c r="D39" s="119">
        <v>5000</v>
      </c>
      <c r="E39" s="114">
        <v>5000</v>
      </c>
      <c r="F39" s="114"/>
      <c r="G39" s="114"/>
      <c r="H39" s="114"/>
      <c r="I39" s="114"/>
      <c r="J39" s="114"/>
      <c r="K39" s="114"/>
      <c r="L39" s="114"/>
      <c r="M39" s="114"/>
    </row>
    <row r="40" spans="1:13" ht="12.75">
      <c r="A40" s="105">
        <v>3227</v>
      </c>
      <c r="B40" s="107">
        <v>420</v>
      </c>
      <c r="C40" s="109" t="s">
        <v>69</v>
      </c>
      <c r="D40" s="119">
        <v>5000</v>
      </c>
      <c r="E40" s="115">
        <v>5000</v>
      </c>
      <c r="F40" s="115"/>
      <c r="G40" s="115"/>
      <c r="H40" s="115"/>
      <c r="I40" s="115"/>
      <c r="J40" s="115"/>
      <c r="K40" s="115"/>
      <c r="L40" s="115"/>
      <c r="M40" s="115"/>
    </row>
    <row r="41" spans="1:13" ht="12.75">
      <c r="A41" s="105">
        <v>323</v>
      </c>
      <c r="B41" s="103"/>
      <c r="C41" s="106" t="s">
        <v>31</v>
      </c>
      <c r="D41" s="119">
        <f>SUM(D42:D50)</f>
        <v>101170</v>
      </c>
      <c r="E41" s="114">
        <v>101170</v>
      </c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05">
        <v>3231</v>
      </c>
      <c r="B42" s="107">
        <v>421</v>
      </c>
      <c r="C42" s="106" t="s">
        <v>70</v>
      </c>
      <c r="D42" s="119">
        <v>31500</v>
      </c>
      <c r="E42" s="114">
        <v>31500</v>
      </c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05">
        <v>3232</v>
      </c>
      <c r="B43" s="107">
        <v>422</v>
      </c>
      <c r="C43" s="106" t="s">
        <v>58</v>
      </c>
      <c r="D43" s="119">
        <v>2500</v>
      </c>
      <c r="E43" s="114">
        <v>2500</v>
      </c>
      <c r="F43" s="114"/>
      <c r="G43" s="114"/>
      <c r="H43" s="114"/>
      <c r="I43" s="114"/>
      <c r="J43" s="114"/>
      <c r="K43" s="114"/>
      <c r="L43" s="114"/>
      <c r="M43" s="114"/>
    </row>
    <row r="44" spans="1:13" s="10" customFormat="1" ht="12.75">
      <c r="A44" s="105">
        <v>3233</v>
      </c>
      <c r="B44" s="107">
        <v>423</v>
      </c>
      <c r="C44" s="106" t="s">
        <v>71</v>
      </c>
      <c r="D44" s="119">
        <v>3070</v>
      </c>
      <c r="E44" s="114">
        <v>3070</v>
      </c>
      <c r="F44" s="114"/>
      <c r="G44" s="114"/>
      <c r="H44" s="114"/>
      <c r="I44" s="114"/>
      <c r="J44" s="114"/>
      <c r="K44" s="114"/>
      <c r="L44" s="114"/>
      <c r="M44" s="114"/>
    </row>
    <row r="45" spans="1:13" s="10" customFormat="1" ht="12.75">
      <c r="A45" s="105">
        <v>3234</v>
      </c>
      <c r="B45" s="107">
        <v>424</v>
      </c>
      <c r="C45" s="106" t="s">
        <v>72</v>
      </c>
      <c r="D45" s="119">
        <v>35000</v>
      </c>
      <c r="E45" s="114">
        <v>35000</v>
      </c>
      <c r="F45" s="114"/>
      <c r="G45" s="114"/>
      <c r="H45" s="114"/>
      <c r="I45" s="114"/>
      <c r="J45" s="114"/>
      <c r="K45" s="114"/>
      <c r="L45" s="114"/>
      <c r="M45" s="114"/>
    </row>
    <row r="46" spans="1:13" ht="12.75">
      <c r="A46" s="105">
        <v>3235</v>
      </c>
      <c r="B46" s="107">
        <v>425</v>
      </c>
      <c r="C46" s="106" t="s">
        <v>73</v>
      </c>
      <c r="D46" s="119">
        <v>8000</v>
      </c>
      <c r="E46" s="114">
        <v>8000</v>
      </c>
      <c r="F46" s="114"/>
      <c r="G46" s="114"/>
      <c r="H46" s="114"/>
      <c r="I46" s="114"/>
      <c r="J46" s="114"/>
      <c r="K46" s="114"/>
      <c r="L46" s="114"/>
      <c r="M46" s="114"/>
    </row>
    <row r="47" spans="1:13" ht="12.75">
      <c r="A47" s="105">
        <v>3236</v>
      </c>
      <c r="B47" s="107">
        <v>426</v>
      </c>
      <c r="C47" s="106" t="s">
        <v>74</v>
      </c>
      <c r="D47" s="119">
        <v>12000</v>
      </c>
      <c r="E47" s="114">
        <v>12000</v>
      </c>
      <c r="F47" s="114"/>
      <c r="G47" s="114"/>
      <c r="H47" s="114"/>
      <c r="I47" s="114"/>
      <c r="J47" s="114"/>
      <c r="K47" s="114"/>
      <c r="L47" s="114"/>
      <c r="M47" s="114"/>
    </row>
    <row r="48" spans="1:13" ht="12.75">
      <c r="A48" s="105">
        <v>3237</v>
      </c>
      <c r="B48" s="107">
        <v>427</v>
      </c>
      <c r="C48" s="106" t="s">
        <v>59</v>
      </c>
      <c r="D48" s="119">
        <v>100</v>
      </c>
      <c r="E48" s="114">
        <v>100</v>
      </c>
      <c r="F48" s="114"/>
      <c r="G48" s="114"/>
      <c r="H48" s="114"/>
      <c r="I48" s="114"/>
      <c r="J48" s="114"/>
      <c r="K48" s="114"/>
      <c r="L48" s="114"/>
      <c r="M48" s="114"/>
    </row>
    <row r="49" spans="1:13" ht="12.75">
      <c r="A49" s="105">
        <v>3238</v>
      </c>
      <c r="B49" s="107">
        <v>428</v>
      </c>
      <c r="C49" s="106" t="s">
        <v>75</v>
      </c>
      <c r="D49" s="119">
        <v>8000</v>
      </c>
      <c r="E49" s="114">
        <v>8000</v>
      </c>
      <c r="F49" s="114"/>
      <c r="G49" s="114"/>
      <c r="H49" s="114"/>
      <c r="I49" s="114"/>
      <c r="J49" s="114"/>
      <c r="K49" s="114"/>
      <c r="L49" s="114"/>
      <c r="M49" s="114"/>
    </row>
    <row r="50" spans="1:13" s="10" customFormat="1" ht="12.75">
      <c r="A50" s="105">
        <v>3239</v>
      </c>
      <c r="B50" s="107">
        <v>429</v>
      </c>
      <c r="C50" s="106" t="s">
        <v>76</v>
      </c>
      <c r="D50" s="119">
        <v>1000</v>
      </c>
      <c r="E50" s="114">
        <v>1000</v>
      </c>
      <c r="F50" s="114"/>
      <c r="G50" s="114"/>
      <c r="H50" s="114"/>
      <c r="I50" s="114"/>
      <c r="J50" s="114"/>
      <c r="K50" s="114"/>
      <c r="L50" s="114"/>
      <c r="M50" s="114"/>
    </row>
    <row r="51" spans="1:13" ht="25.5">
      <c r="A51" s="105">
        <v>324</v>
      </c>
      <c r="B51" s="107"/>
      <c r="C51" s="106" t="s">
        <v>77</v>
      </c>
      <c r="D51" s="119">
        <f>SUM(D52)</f>
        <v>100</v>
      </c>
      <c r="E51" s="114">
        <v>100</v>
      </c>
      <c r="F51" s="114"/>
      <c r="G51" s="114"/>
      <c r="H51" s="114"/>
      <c r="I51" s="114"/>
      <c r="J51" s="114"/>
      <c r="K51" s="114"/>
      <c r="L51" s="114"/>
      <c r="M51" s="114"/>
    </row>
    <row r="52" spans="1:13" s="10" customFormat="1" ht="25.5">
      <c r="A52" s="105">
        <v>3241</v>
      </c>
      <c r="B52" s="107">
        <v>430</v>
      </c>
      <c r="C52" s="106" t="s">
        <v>77</v>
      </c>
      <c r="D52" s="119">
        <v>100</v>
      </c>
      <c r="E52" s="114">
        <v>100</v>
      </c>
      <c r="F52" s="114"/>
      <c r="G52" s="114"/>
      <c r="H52" s="114"/>
      <c r="I52" s="114"/>
      <c r="J52" s="114"/>
      <c r="K52" s="114"/>
      <c r="L52" s="114"/>
      <c r="M52" s="114"/>
    </row>
    <row r="53" spans="1:13" s="10" customFormat="1" ht="12.75">
      <c r="A53" s="105">
        <v>329</v>
      </c>
      <c r="B53" s="103"/>
      <c r="C53" s="106" t="s">
        <v>32</v>
      </c>
      <c r="D53" s="119">
        <f>SUM(D54:D58)</f>
        <v>14342</v>
      </c>
      <c r="E53" s="114">
        <v>14342</v>
      </c>
      <c r="F53" s="114"/>
      <c r="G53" s="114"/>
      <c r="H53" s="114"/>
      <c r="I53" s="114"/>
      <c r="J53" s="114"/>
      <c r="K53" s="114"/>
      <c r="L53" s="114"/>
      <c r="M53" s="114"/>
    </row>
    <row r="54" spans="1:13" ht="12.75">
      <c r="A54" s="105">
        <v>3292</v>
      </c>
      <c r="B54" s="107">
        <v>431</v>
      </c>
      <c r="C54" s="106" t="s">
        <v>78</v>
      </c>
      <c r="D54" s="119">
        <v>1208</v>
      </c>
      <c r="E54" s="114">
        <v>1208</v>
      </c>
      <c r="F54" s="114"/>
      <c r="G54" s="114" t="s">
        <v>150</v>
      </c>
      <c r="I54" s="114"/>
      <c r="J54" s="114"/>
      <c r="K54" s="114"/>
      <c r="L54" s="114"/>
      <c r="M54" s="114"/>
    </row>
    <row r="55" spans="1:13" ht="12.75">
      <c r="A55" s="105">
        <v>3293</v>
      </c>
      <c r="B55" s="107">
        <v>432</v>
      </c>
      <c r="C55" s="106" t="s">
        <v>79</v>
      </c>
      <c r="D55" s="119">
        <v>10000</v>
      </c>
      <c r="E55" s="114">
        <v>10000</v>
      </c>
      <c r="F55" s="114"/>
      <c r="G55" s="114"/>
      <c r="H55" s="114"/>
      <c r="I55" s="114"/>
      <c r="J55" s="114"/>
      <c r="K55" s="114"/>
      <c r="L55" s="114"/>
      <c r="M55" s="114"/>
    </row>
    <row r="56" spans="1:13" ht="12.75">
      <c r="A56" s="105">
        <v>3294</v>
      </c>
      <c r="B56" s="107">
        <v>433</v>
      </c>
      <c r="C56" s="106" t="s">
        <v>80</v>
      </c>
      <c r="D56" s="119">
        <v>1000</v>
      </c>
      <c r="E56" s="114">
        <v>1000</v>
      </c>
      <c r="F56" s="114"/>
      <c r="G56" s="114"/>
      <c r="H56" s="114"/>
      <c r="I56" s="114"/>
      <c r="J56" s="114"/>
      <c r="K56" s="114"/>
      <c r="L56" s="114"/>
      <c r="M56" s="114"/>
    </row>
    <row r="57" spans="1:13" s="10" customFormat="1" ht="12.75">
      <c r="A57" s="105">
        <v>3295</v>
      </c>
      <c r="B57" s="107">
        <v>434</v>
      </c>
      <c r="C57" s="106" t="s">
        <v>81</v>
      </c>
      <c r="D57" s="119">
        <v>100</v>
      </c>
      <c r="E57" s="114">
        <v>100</v>
      </c>
      <c r="F57" s="114"/>
      <c r="G57" s="114"/>
      <c r="H57" s="114"/>
      <c r="I57" s="114"/>
      <c r="J57" s="114"/>
      <c r="K57" s="114"/>
      <c r="L57" s="114"/>
      <c r="M57" s="114"/>
    </row>
    <row r="58" spans="1:13" ht="12.75">
      <c r="A58" s="105">
        <v>3299</v>
      </c>
      <c r="B58" s="107">
        <v>435</v>
      </c>
      <c r="C58" s="106" t="s">
        <v>32</v>
      </c>
      <c r="D58" s="119">
        <v>2034</v>
      </c>
      <c r="E58" s="114">
        <v>2034</v>
      </c>
      <c r="F58" s="114"/>
      <c r="G58" s="114"/>
      <c r="H58" s="114"/>
      <c r="I58" s="114"/>
      <c r="J58" s="114"/>
      <c r="K58" s="114"/>
      <c r="L58" s="114"/>
      <c r="M58" s="114"/>
    </row>
    <row r="59" spans="1:13" ht="12.75">
      <c r="A59" s="105">
        <v>34</v>
      </c>
      <c r="B59" s="103"/>
      <c r="C59" s="106" t="s">
        <v>82</v>
      </c>
      <c r="D59" s="119">
        <f>SUM(D60)</f>
        <v>1600</v>
      </c>
      <c r="E59" s="114">
        <v>1600</v>
      </c>
      <c r="F59" s="114"/>
      <c r="G59" s="114"/>
      <c r="H59" s="114"/>
      <c r="I59" s="114"/>
      <c r="J59" s="114"/>
      <c r="K59" s="114"/>
      <c r="L59" s="114">
        <v>1600</v>
      </c>
      <c r="M59" s="114">
        <v>1600</v>
      </c>
    </row>
    <row r="60" spans="1:13" ht="12.75">
      <c r="A60" s="105">
        <v>343</v>
      </c>
      <c r="B60" s="103"/>
      <c r="C60" s="106" t="s">
        <v>33</v>
      </c>
      <c r="D60" s="119">
        <f>SUM(D61:D63)</f>
        <v>1600</v>
      </c>
      <c r="E60" s="114">
        <v>1600</v>
      </c>
      <c r="F60" s="114"/>
      <c r="G60" s="114"/>
      <c r="H60" s="114"/>
      <c r="I60" s="114"/>
      <c r="J60" s="114"/>
      <c r="K60" s="114"/>
      <c r="L60" s="114"/>
      <c r="M60" s="114"/>
    </row>
    <row r="61" spans="1:13" ht="25.5">
      <c r="A61" s="105">
        <v>3431</v>
      </c>
      <c r="B61" s="107">
        <v>436</v>
      </c>
      <c r="C61" s="106" t="s">
        <v>83</v>
      </c>
      <c r="D61" s="119">
        <v>1000</v>
      </c>
      <c r="E61" s="114">
        <v>1000</v>
      </c>
      <c r="F61" s="114"/>
      <c r="G61" s="114"/>
      <c r="H61" s="114"/>
      <c r="I61" s="114"/>
      <c r="J61" s="114"/>
      <c r="K61" s="114"/>
      <c r="L61" s="114"/>
      <c r="M61" s="114"/>
    </row>
    <row r="62" spans="1:13" ht="12.75">
      <c r="A62" s="105">
        <v>3433</v>
      </c>
      <c r="B62" s="107">
        <v>437</v>
      </c>
      <c r="C62" s="106" t="s">
        <v>84</v>
      </c>
      <c r="D62" s="119">
        <v>100</v>
      </c>
      <c r="E62" s="114">
        <v>100</v>
      </c>
      <c r="F62" s="114"/>
      <c r="G62" s="114"/>
      <c r="H62" s="114"/>
      <c r="I62" s="114"/>
      <c r="J62" s="114"/>
      <c r="K62" s="114"/>
      <c r="L62" s="114"/>
      <c r="M62" s="114"/>
    </row>
    <row r="63" spans="1:13" ht="12.75">
      <c r="A63" s="105">
        <v>3434</v>
      </c>
      <c r="B63" s="107">
        <v>438</v>
      </c>
      <c r="C63" s="106" t="s">
        <v>85</v>
      </c>
      <c r="D63" s="119">
        <v>500</v>
      </c>
      <c r="E63" s="114">
        <v>500</v>
      </c>
      <c r="F63" s="114"/>
      <c r="G63" s="114"/>
      <c r="H63" s="114"/>
      <c r="I63" s="114"/>
      <c r="J63" s="114"/>
      <c r="K63" s="114"/>
      <c r="L63" s="114"/>
      <c r="M63" s="114"/>
    </row>
    <row r="64" spans="1:13" ht="12.75">
      <c r="A64" s="105"/>
      <c r="B64" s="103"/>
      <c r="C64" s="106"/>
      <c r="D64" s="119"/>
      <c r="E64" s="114"/>
      <c r="F64" s="114"/>
      <c r="G64" s="114"/>
      <c r="H64" s="114"/>
      <c r="I64" s="114"/>
      <c r="J64" s="114"/>
      <c r="K64" s="114"/>
      <c r="L64" s="114"/>
      <c r="M64" s="114"/>
    </row>
    <row r="65" spans="1:13" ht="25.5">
      <c r="A65" s="108" t="s">
        <v>86</v>
      </c>
      <c r="B65" s="129"/>
      <c r="C65" s="104" t="s">
        <v>87</v>
      </c>
      <c r="D65" s="120">
        <f>SUM(D66)</f>
        <v>1029109</v>
      </c>
      <c r="E65" s="113">
        <v>1029109</v>
      </c>
      <c r="F65" s="113"/>
      <c r="G65" s="113"/>
      <c r="H65" s="113"/>
      <c r="I65" s="113"/>
      <c r="J65" s="113"/>
      <c r="K65" s="113"/>
      <c r="L65" s="113">
        <v>1029109</v>
      </c>
      <c r="M65" s="113">
        <v>1029109</v>
      </c>
    </row>
    <row r="66" spans="1:13" ht="12.75">
      <c r="A66" s="105">
        <v>3</v>
      </c>
      <c r="B66" s="103"/>
      <c r="C66" s="106" t="s">
        <v>57</v>
      </c>
      <c r="D66" s="119">
        <f>SUM(D67)</f>
        <v>1029109</v>
      </c>
      <c r="E66" s="114">
        <v>1029109</v>
      </c>
      <c r="F66" s="114"/>
      <c r="G66" s="114"/>
      <c r="H66" s="114"/>
      <c r="I66" s="114"/>
      <c r="J66" s="114"/>
      <c r="K66" s="114"/>
      <c r="L66" s="114"/>
      <c r="M66" s="114"/>
    </row>
    <row r="67" spans="1:13" ht="12.75">
      <c r="A67" s="105">
        <v>32</v>
      </c>
      <c r="B67" s="103"/>
      <c r="C67" s="106" t="s">
        <v>28</v>
      </c>
      <c r="D67" s="119">
        <f>SUM(D68,D72,D80)</f>
        <v>1029109</v>
      </c>
      <c r="E67" s="114">
        <v>1029109</v>
      </c>
      <c r="F67" s="114"/>
      <c r="G67" s="114"/>
      <c r="H67" s="114"/>
      <c r="I67" s="114"/>
      <c r="J67" s="114"/>
      <c r="K67" s="114"/>
      <c r="L67" s="114">
        <v>1029109</v>
      </c>
      <c r="M67" s="114">
        <v>1029109</v>
      </c>
    </row>
    <row r="68" spans="1:13" ht="12.75">
      <c r="A68" s="105">
        <v>322</v>
      </c>
      <c r="B68" s="103"/>
      <c r="C68" s="106" t="s">
        <v>30</v>
      </c>
      <c r="D68" s="119">
        <f>SUM(D69:D71)</f>
        <v>360000</v>
      </c>
      <c r="E68" s="114">
        <v>360000</v>
      </c>
      <c r="F68" s="114"/>
      <c r="G68" s="114"/>
      <c r="H68" s="114"/>
      <c r="I68" s="114"/>
      <c r="J68" s="114"/>
      <c r="K68" s="114"/>
      <c r="L68" s="114"/>
      <c r="M68" s="114"/>
    </row>
    <row r="69" spans="1:13" ht="12.75">
      <c r="A69" s="105">
        <v>3221</v>
      </c>
      <c r="B69" s="107">
        <v>439</v>
      </c>
      <c r="C69" s="106" t="s">
        <v>65</v>
      </c>
      <c r="D69" s="119">
        <v>6000</v>
      </c>
      <c r="E69" s="114">
        <v>6000</v>
      </c>
      <c r="F69" s="114"/>
      <c r="G69" s="114"/>
      <c r="H69" s="114"/>
      <c r="I69" s="114"/>
      <c r="J69" s="114"/>
      <c r="K69" s="114"/>
      <c r="L69" s="114"/>
      <c r="M69" s="114"/>
    </row>
    <row r="70" spans="1:13" ht="12.75">
      <c r="A70" s="105">
        <v>3223</v>
      </c>
      <c r="B70" s="107">
        <v>440</v>
      </c>
      <c r="C70" s="106" t="s">
        <v>66</v>
      </c>
      <c r="D70" s="119">
        <v>354000</v>
      </c>
      <c r="E70" s="114">
        <v>354000</v>
      </c>
      <c r="F70" s="114"/>
      <c r="G70" s="114"/>
      <c r="H70" s="114"/>
      <c r="I70" s="114"/>
      <c r="J70" s="114"/>
      <c r="K70" s="114"/>
      <c r="L70" s="114"/>
      <c r="M70" s="114"/>
    </row>
    <row r="71" spans="1:13" ht="12.75">
      <c r="A71" s="105">
        <v>3225</v>
      </c>
      <c r="B71" s="107">
        <v>441</v>
      </c>
      <c r="C71" s="106" t="s">
        <v>68</v>
      </c>
      <c r="D71" s="119">
        <v>0</v>
      </c>
      <c r="E71" s="114">
        <v>0</v>
      </c>
      <c r="F71" s="114"/>
      <c r="G71" s="114"/>
      <c r="H71" s="114"/>
      <c r="I71" s="114"/>
      <c r="J71" s="114"/>
      <c r="K71" s="114"/>
      <c r="L71" s="114"/>
      <c r="M71" s="114"/>
    </row>
    <row r="72" spans="1:13" ht="12.75">
      <c r="A72" s="105">
        <v>323</v>
      </c>
      <c r="B72" s="103"/>
      <c r="C72" s="106" t="s">
        <v>31</v>
      </c>
      <c r="D72" s="119">
        <f>SUM(D73:D79)</f>
        <v>669109</v>
      </c>
      <c r="E72" s="114">
        <v>669109</v>
      </c>
      <c r="F72" s="114"/>
      <c r="G72" s="114"/>
      <c r="H72" s="114"/>
      <c r="I72" s="114"/>
      <c r="J72" s="114"/>
      <c r="K72" s="114"/>
      <c r="L72" s="114"/>
      <c r="M72" s="114"/>
    </row>
    <row r="73" spans="1:13" ht="12.75">
      <c r="A73" s="105">
        <v>3231</v>
      </c>
      <c r="B73" s="107">
        <v>442</v>
      </c>
      <c r="C73" s="106" t="s">
        <v>70</v>
      </c>
      <c r="D73" s="119">
        <v>538709</v>
      </c>
      <c r="E73" s="114">
        <v>538709</v>
      </c>
      <c r="F73" s="114"/>
      <c r="G73" s="114"/>
      <c r="H73" s="114"/>
      <c r="I73" s="114"/>
      <c r="J73" s="114"/>
      <c r="K73" s="114"/>
      <c r="L73" s="114"/>
      <c r="M73" s="114"/>
    </row>
    <row r="74" spans="1:13" ht="12.75">
      <c r="A74" s="105">
        <v>3232</v>
      </c>
      <c r="B74" s="107">
        <v>443</v>
      </c>
      <c r="C74" s="106" t="s">
        <v>58</v>
      </c>
      <c r="D74" s="119">
        <v>90000</v>
      </c>
      <c r="E74" s="114">
        <v>90000</v>
      </c>
      <c r="F74" s="114"/>
      <c r="G74" s="114"/>
      <c r="H74" s="114"/>
      <c r="I74" s="114"/>
      <c r="J74" s="114"/>
      <c r="K74" s="114"/>
      <c r="L74" s="114"/>
      <c r="M74" s="114"/>
    </row>
    <row r="75" spans="1:13" ht="12.75">
      <c r="A75" s="105">
        <v>3234</v>
      </c>
      <c r="B75" s="107">
        <v>444</v>
      </c>
      <c r="C75" s="106" t="s">
        <v>72</v>
      </c>
      <c r="D75" s="119">
        <v>23000</v>
      </c>
      <c r="E75" s="114">
        <v>23000</v>
      </c>
      <c r="F75" s="114"/>
      <c r="G75" s="114"/>
      <c r="H75" s="114"/>
      <c r="I75" s="114"/>
      <c r="J75" s="114"/>
      <c r="K75" s="114"/>
      <c r="L75" s="114"/>
      <c r="M75" s="114"/>
    </row>
    <row r="76" spans="1:13" ht="12.75">
      <c r="A76" s="105">
        <v>3235</v>
      </c>
      <c r="B76" s="107">
        <v>445</v>
      </c>
      <c r="C76" s="106" t="s">
        <v>73</v>
      </c>
      <c r="D76" s="119">
        <v>0</v>
      </c>
      <c r="E76" s="114">
        <v>0</v>
      </c>
      <c r="F76" s="114"/>
      <c r="G76" s="114"/>
      <c r="H76" s="114"/>
      <c r="I76" s="114"/>
      <c r="J76" s="114"/>
      <c r="K76" s="114"/>
      <c r="L76" s="114"/>
      <c r="M76" s="114"/>
    </row>
    <row r="77" spans="1:13" ht="12.75">
      <c r="A77" s="105">
        <v>3236</v>
      </c>
      <c r="B77" s="107">
        <v>446</v>
      </c>
      <c r="C77" s="106" t="s">
        <v>74</v>
      </c>
      <c r="D77" s="119">
        <v>17400</v>
      </c>
      <c r="E77" s="114">
        <v>17400</v>
      </c>
      <c r="F77" s="114"/>
      <c r="G77" s="114"/>
      <c r="H77" s="114"/>
      <c r="I77" s="114"/>
      <c r="J77" s="114"/>
      <c r="K77" s="114"/>
      <c r="L77" s="114"/>
      <c r="M77" s="114"/>
    </row>
    <row r="78" spans="1:13" ht="12.75">
      <c r="A78" s="105">
        <v>3237</v>
      </c>
      <c r="B78" s="107">
        <v>447</v>
      </c>
      <c r="C78" s="106" t="s">
        <v>59</v>
      </c>
      <c r="D78" s="119">
        <v>0</v>
      </c>
      <c r="E78" s="114">
        <v>0</v>
      </c>
      <c r="F78" s="114"/>
      <c r="G78" s="114"/>
      <c r="H78" s="114"/>
      <c r="I78" s="114"/>
      <c r="J78" s="114"/>
      <c r="K78" s="114"/>
      <c r="L78" s="114"/>
      <c r="M78" s="114"/>
    </row>
    <row r="79" spans="1:13" ht="12.75">
      <c r="A79" s="105">
        <v>3239</v>
      </c>
      <c r="B79" s="107">
        <v>448</v>
      </c>
      <c r="C79" s="106" t="s">
        <v>76</v>
      </c>
      <c r="D79" s="119">
        <v>0</v>
      </c>
      <c r="E79" s="114">
        <v>0</v>
      </c>
      <c r="F79" s="114"/>
      <c r="G79" s="114"/>
      <c r="H79" s="114"/>
      <c r="I79" s="114"/>
      <c r="J79" s="114"/>
      <c r="K79" s="114"/>
      <c r="L79" s="114"/>
      <c r="M79" s="114"/>
    </row>
    <row r="80" spans="1:13" ht="12.75">
      <c r="A80" s="105">
        <v>329</v>
      </c>
      <c r="B80" s="103"/>
      <c r="C80" s="106" t="s">
        <v>32</v>
      </c>
      <c r="D80" s="119">
        <f>SUM(D81:D81)</f>
        <v>0</v>
      </c>
      <c r="E80" s="114">
        <v>0</v>
      </c>
      <c r="F80" s="114"/>
      <c r="G80" s="114"/>
      <c r="H80" s="114"/>
      <c r="I80" s="114"/>
      <c r="J80" s="114"/>
      <c r="K80" s="114"/>
      <c r="L80" s="114"/>
      <c r="M80" s="114"/>
    </row>
    <row r="81" spans="1:13" ht="12.75">
      <c r="A81" s="105">
        <v>3292</v>
      </c>
      <c r="B81" s="107">
        <v>449</v>
      </c>
      <c r="C81" s="106" t="s">
        <v>78</v>
      </c>
      <c r="D81" s="119">
        <v>0</v>
      </c>
      <c r="E81" s="114">
        <v>0</v>
      </c>
      <c r="F81" s="114"/>
      <c r="G81" s="114"/>
      <c r="H81" s="114"/>
      <c r="I81" s="114"/>
      <c r="J81" s="114"/>
      <c r="K81" s="114"/>
      <c r="L81" s="114"/>
      <c r="M81" s="114"/>
    </row>
    <row r="82" spans="1:13" ht="12.75">
      <c r="A82" s="105"/>
      <c r="B82" s="107"/>
      <c r="C82" s="106"/>
      <c r="D82" s="119"/>
      <c r="E82" s="114"/>
      <c r="F82" s="114"/>
      <c r="G82" s="114"/>
      <c r="H82" s="114"/>
      <c r="I82" s="114"/>
      <c r="J82" s="114"/>
      <c r="K82" s="114"/>
      <c r="L82" s="114"/>
      <c r="M82" s="114"/>
    </row>
    <row r="83" spans="1:13" ht="25.5">
      <c r="A83" s="133" t="s">
        <v>129</v>
      </c>
      <c r="B83" s="134"/>
      <c r="C83" s="135" t="s">
        <v>130</v>
      </c>
      <c r="D83" s="117">
        <v>0</v>
      </c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25.5">
      <c r="A84" s="136" t="s">
        <v>131</v>
      </c>
      <c r="B84" s="105"/>
      <c r="C84" s="110" t="s">
        <v>132</v>
      </c>
      <c r="D84" s="118">
        <f>SUM(D85,D141)</f>
        <v>6137169</v>
      </c>
      <c r="E84" s="114"/>
      <c r="F84" s="114"/>
      <c r="G84" s="114"/>
      <c r="H84" s="114"/>
      <c r="I84" s="114"/>
      <c r="J84" s="114"/>
      <c r="K84" s="114"/>
      <c r="L84" s="114">
        <v>6137169</v>
      </c>
      <c r="M84" s="114">
        <v>6137169</v>
      </c>
    </row>
    <row r="85" spans="1:13" ht="12.75">
      <c r="A85" s="105">
        <v>3</v>
      </c>
      <c r="B85" s="103"/>
      <c r="C85" s="106" t="s">
        <v>57</v>
      </c>
      <c r="D85" s="119">
        <f>SUM(D86,D97,D129,D135)</f>
        <v>6112169</v>
      </c>
      <c r="E85" s="114"/>
      <c r="F85" s="114"/>
      <c r="G85" s="114">
        <v>6112169</v>
      </c>
      <c r="H85" s="114"/>
      <c r="I85" s="114"/>
      <c r="J85" s="114"/>
      <c r="K85" s="114"/>
      <c r="L85" s="114"/>
      <c r="M85" s="114"/>
    </row>
    <row r="86" spans="1:13" ht="12.75">
      <c r="A86" s="105">
        <v>31</v>
      </c>
      <c r="B86" s="103"/>
      <c r="C86" s="106" t="s">
        <v>24</v>
      </c>
      <c r="D86" s="119">
        <f>SUM(D87,D91,D93)</f>
        <v>5615169</v>
      </c>
      <c r="E86" s="114"/>
      <c r="F86" s="114"/>
      <c r="G86" s="114">
        <v>5615169</v>
      </c>
      <c r="H86" s="114"/>
      <c r="I86" s="114"/>
      <c r="J86" s="114"/>
      <c r="K86" s="114"/>
      <c r="L86" s="114">
        <v>5615169</v>
      </c>
      <c r="M86" s="114">
        <v>5615169</v>
      </c>
    </row>
    <row r="87" spans="1:13" ht="12.75">
      <c r="A87" s="105">
        <v>311</v>
      </c>
      <c r="B87" s="103"/>
      <c r="C87" s="106" t="s">
        <v>25</v>
      </c>
      <c r="D87" s="119">
        <f>SUM(D88:D90)</f>
        <v>4743815</v>
      </c>
      <c r="E87" s="114"/>
      <c r="F87" s="114"/>
      <c r="G87" s="114">
        <v>4743815</v>
      </c>
      <c r="H87" s="114"/>
      <c r="I87" s="114"/>
      <c r="J87" s="114"/>
      <c r="K87" s="114"/>
      <c r="L87" s="114"/>
      <c r="M87" s="114"/>
    </row>
    <row r="88" spans="1:13" ht="12.75">
      <c r="A88" s="105">
        <v>3111</v>
      </c>
      <c r="B88" s="107">
        <v>506</v>
      </c>
      <c r="C88" s="106" t="s">
        <v>97</v>
      </c>
      <c r="D88" s="137">
        <v>4638029</v>
      </c>
      <c r="E88" s="114"/>
      <c r="F88" s="114"/>
      <c r="G88" s="114">
        <v>4638029</v>
      </c>
      <c r="H88" s="114"/>
      <c r="I88" s="114"/>
      <c r="J88" s="114"/>
      <c r="K88" s="114"/>
      <c r="L88" s="114"/>
      <c r="M88" s="114"/>
    </row>
    <row r="89" spans="1:13" ht="12.75">
      <c r="A89" s="105">
        <v>3112</v>
      </c>
      <c r="B89" s="107">
        <v>0</v>
      </c>
      <c r="C89" s="138" t="s">
        <v>133</v>
      </c>
      <c r="D89" s="137">
        <v>0</v>
      </c>
      <c r="E89" s="114"/>
      <c r="F89" s="114"/>
      <c r="G89" s="114">
        <v>0</v>
      </c>
      <c r="H89" s="114"/>
      <c r="I89" s="114"/>
      <c r="J89" s="114"/>
      <c r="K89" s="114"/>
      <c r="L89" s="114"/>
      <c r="M89" s="114"/>
    </row>
    <row r="90" spans="1:13" ht="12.75">
      <c r="A90" s="105">
        <v>3113</v>
      </c>
      <c r="B90" s="107">
        <v>507</v>
      </c>
      <c r="C90" s="106" t="s">
        <v>134</v>
      </c>
      <c r="D90" s="137">
        <v>105786</v>
      </c>
      <c r="E90" s="114"/>
      <c r="F90" s="114"/>
      <c r="G90" s="114">
        <v>105786</v>
      </c>
      <c r="H90" s="114"/>
      <c r="I90" s="114"/>
      <c r="J90" s="114"/>
      <c r="K90" s="114"/>
      <c r="L90" s="114"/>
      <c r="M90" s="114"/>
    </row>
    <row r="91" spans="1:13" ht="12.75">
      <c r="A91" s="105">
        <v>312</v>
      </c>
      <c r="B91" s="103"/>
      <c r="C91" s="106" t="s">
        <v>26</v>
      </c>
      <c r="D91" s="119">
        <f>SUM(D92)</f>
        <v>68663</v>
      </c>
      <c r="E91" s="114"/>
      <c r="F91" s="114"/>
      <c r="G91" s="114">
        <v>68663</v>
      </c>
      <c r="H91" s="114"/>
      <c r="I91" s="114"/>
      <c r="J91" s="114"/>
      <c r="K91" s="114"/>
      <c r="L91" s="114"/>
      <c r="M91" s="114"/>
    </row>
    <row r="92" spans="1:13" ht="12.75">
      <c r="A92" s="105">
        <v>3121</v>
      </c>
      <c r="B92" s="107">
        <v>508</v>
      </c>
      <c r="C92" s="106" t="s">
        <v>26</v>
      </c>
      <c r="D92" s="137">
        <v>68663</v>
      </c>
      <c r="E92" s="114"/>
      <c r="F92" s="114"/>
      <c r="G92" s="114">
        <v>68663</v>
      </c>
      <c r="H92" s="114"/>
      <c r="I92" s="114"/>
      <c r="J92" s="114"/>
      <c r="K92" s="114"/>
      <c r="L92" s="114"/>
      <c r="M92" s="114"/>
    </row>
    <row r="93" spans="1:13" ht="12.75">
      <c r="A93" s="105">
        <v>313</v>
      </c>
      <c r="B93" s="103"/>
      <c r="C93" s="106" t="s">
        <v>27</v>
      </c>
      <c r="D93" s="119">
        <v>802691</v>
      </c>
      <c r="E93" s="114"/>
      <c r="F93" s="114"/>
      <c r="G93" s="114">
        <v>802691</v>
      </c>
      <c r="H93" s="114"/>
      <c r="I93" s="114"/>
      <c r="J93" s="114"/>
      <c r="K93" s="114"/>
      <c r="L93" s="114"/>
      <c r="M93" s="114"/>
    </row>
    <row r="94" spans="1:13" ht="25.5">
      <c r="A94" s="139">
        <v>3131</v>
      </c>
      <c r="B94" s="107">
        <v>509</v>
      </c>
      <c r="C94" s="140" t="s">
        <v>135</v>
      </c>
      <c r="D94" s="137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25.5">
      <c r="A95" s="105">
        <v>3132</v>
      </c>
      <c r="B95" s="107">
        <v>510</v>
      </c>
      <c r="C95" s="106" t="s">
        <v>98</v>
      </c>
      <c r="D95" s="137">
        <v>698988</v>
      </c>
      <c r="E95" s="114"/>
      <c r="F95" s="114"/>
      <c r="G95" s="114">
        <v>698988</v>
      </c>
      <c r="H95" s="114"/>
      <c r="I95" s="114"/>
      <c r="J95" s="114"/>
      <c r="K95" s="114"/>
      <c r="L95" s="114"/>
      <c r="M95" s="114"/>
    </row>
    <row r="96" spans="1:13" ht="25.5">
      <c r="A96" s="105">
        <v>3133</v>
      </c>
      <c r="B96" s="107">
        <v>511</v>
      </c>
      <c r="C96" s="106" t="s">
        <v>99</v>
      </c>
      <c r="D96" s="137">
        <v>103703</v>
      </c>
      <c r="E96" s="114"/>
      <c r="F96" s="114"/>
      <c r="G96" s="114">
        <v>103703</v>
      </c>
      <c r="H96" s="114"/>
      <c r="I96" s="114"/>
      <c r="J96" s="114"/>
      <c r="K96" s="114"/>
      <c r="L96" s="114"/>
      <c r="M96" s="114"/>
    </row>
    <row r="97" spans="1:13" ht="12.75">
      <c r="A97" s="105">
        <v>32</v>
      </c>
      <c r="B97" s="103"/>
      <c r="C97" s="106" t="s">
        <v>28</v>
      </c>
      <c r="D97" s="119">
        <f>SUM(D98,D103,D110,D122,D120)</f>
        <v>492000</v>
      </c>
      <c r="E97" s="114"/>
      <c r="F97" s="114"/>
      <c r="G97" s="114"/>
      <c r="H97" s="114"/>
      <c r="I97" s="114"/>
      <c r="J97" s="114"/>
      <c r="K97" s="114"/>
      <c r="L97" s="114">
        <v>492000</v>
      </c>
      <c r="M97" s="114">
        <v>492000</v>
      </c>
    </row>
    <row r="98" spans="1:13" ht="12.75">
      <c r="A98" s="105">
        <v>321</v>
      </c>
      <c r="B98" s="103"/>
      <c r="C98" s="106" t="s">
        <v>29</v>
      </c>
      <c r="D98" s="119">
        <f>SUM(D99:D102)</f>
        <v>215000</v>
      </c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05">
        <v>3211</v>
      </c>
      <c r="B99" s="107">
        <v>512</v>
      </c>
      <c r="C99" s="106" t="s">
        <v>62</v>
      </c>
      <c r="D99" s="137">
        <v>8000</v>
      </c>
      <c r="E99" s="114"/>
      <c r="F99" s="114">
        <v>8000</v>
      </c>
      <c r="G99" s="114"/>
      <c r="H99" s="114"/>
      <c r="I99" s="114"/>
      <c r="J99" s="114"/>
      <c r="K99" s="114"/>
      <c r="L99" s="114"/>
      <c r="M99" s="114"/>
    </row>
    <row r="100" spans="1:13" ht="25.5">
      <c r="A100" s="105">
        <v>3212</v>
      </c>
      <c r="B100" s="107">
        <v>513</v>
      </c>
      <c r="C100" s="106" t="s">
        <v>92</v>
      </c>
      <c r="D100" s="137">
        <v>200000</v>
      </c>
      <c r="E100" s="114"/>
      <c r="F100" s="114"/>
      <c r="G100" s="114">
        <v>200000</v>
      </c>
      <c r="H100" s="114"/>
      <c r="I100" s="114"/>
      <c r="J100" s="114"/>
      <c r="K100" s="114"/>
      <c r="L100" s="114"/>
      <c r="M100" s="114"/>
    </row>
    <row r="101" spans="1:13" ht="12.75">
      <c r="A101" s="105">
        <v>3213</v>
      </c>
      <c r="B101" s="107">
        <v>514</v>
      </c>
      <c r="C101" s="106" t="s">
        <v>63</v>
      </c>
      <c r="D101" s="137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05">
        <v>3214</v>
      </c>
      <c r="B102" s="107">
        <v>515</v>
      </c>
      <c r="C102" s="106" t="s">
        <v>64</v>
      </c>
      <c r="D102" s="137">
        <v>7000</v>
      </c>
      <c r="E102" s="114"/>
      <c r="F102" s="114">
        <v>7000</v>
      </c>
      <c r="G102" s="114"/>
      <c r="H102" s="114"/>
      <c r="I102" s="114"/>
      <c r="J102" s="114"/>
      <c r="K102" s="114"/>
      <c r="L102" s="114"/>
      <c r="M102" s="114"/>
    </row>
    <row r="103" spans="1:13" ht="12.75">
      <c r="A103" s="105">
        <v>322</v>
      </c>
      <c r="B103" s="103"/>
      <c r="C103" s="106" t="s">
        <v>30</v>
      </c>
      <c r="D103" s="119">
        <f>SUM(D104:D109)</f>
        <v>275000</v>
      </c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05">
        <v>3221</v>
      </c>
      <c r="B104" s="107">
        <v>516</v>
      </c>
      <c r="C104" s="106" t="s">
        <v>65</v>
      </c>
      <c r="D104" s="137">
        <v>5000</v>
      </c>
      <c r="E104" s="114"/>
      <c r="F104" s="114">
        <v>5000</v>
      </c>
      <c r="G104" s="114"/>
      <c r="H104" s="114"/>
      <c r="I104" s="114"/>
      <c r="J104" s="114"/>
      <c r="K104" s="114"/>
      <c r="L104" s="114"/>
      <c r="M104" s="114"/>
    </row>
    <row r="105" spans="1:13" ht="12.75">
      <c r="A105" s="105">
        <v>3222</v>
      </c>
      <c r="B105" s="107">
        <v>517</v>
      </c>
      <c r="C105" s="106" t="s">
        <v>89</v>
      </c>
      <c r="D105" s="137">
        <v>260000</v>
      </c>
      <c r="E105" s="114"/>
      <c r="F105" s="114">
        <v>240000</v>
      </c>
      <c r="G105" s="114"/>
      <c r="H105" s="114">
        <v>20000</v>
      </c>
      <c r="I105" s="114"/>
      <c r="J105" s="114"/>
      <c r="K105" s="114"/>
      <c r="L105" s="114"/>
      <c r="M105" s="114"/>
    </row>
    <row r="106" spans="1:13" ht="12.75">
      <c r="A106" s="105">
        <v>3223</v>
      </c>
      <c r="B106" s="107">
        <v>518</v>
      </c>
      <c r="C106" s="106" t="s">
        <v>66</v>
      </c>
      <c r="D106" s="137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25.5">
      <c r="A107" s="105">
        <v>3224</v>
      </c>
      <c r="B107" s="107">
        <v>519</v>
      </c>
      <c r="C107" s="106" t="s">
        <v>67</v>
      </c>
      <c r="D107" s="137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05">
        <v>3225</v>
      </c>
      <c r="B108" s="107">
        <v>520</v>
      </c>
      <c r="C108" s="106" t="s">
        <v>68</v>
      </c>
      <c r="D108" s="137">
        <v>5000</v>
      </c>
      <c r="E108" s="114"/>
      <c r="F108" s="114"/>
      <c r="G108" s="114"/>
      <c r="H108" s="114">
        <v>5000</v>
      </c>
      <c r="I108" s="114"/>
      <c r="J108" s="114"/>
      <c r="K108" s="114"/>
      <c r="L108" s="114"/>
      <c r="M108" s="114"/>
    </row>
    <row r="109" spans="1:13" ht="12.75">
      <c r="A109" s="105">
        <v>3227</v>
      </c>
      <c r="B109" s="107">
        <v>521</v>
      </c>
      <c r="C109" s="109" t="s">
        <v>69</v>
      </c>
      <c r="D109" s="137">
        <v>5000</v>
      </c>
      <c r="E109" s="114"/>
      <c r="F109" s="114">
        <v>5000</v>
      </c>
      <c r="G109" s="114"/>
      <c r="H109" s="114"/>
      <c r="I109" s="114"/>
      <c r="J109" s="114"/>
      <c r="K109" s="114"/>
      <c r="L109" s="114"/>
      <c r="M109" s="114"/>
    </row>
    <row r="110" spans="1:13" ht="12.75">
      <c r="A110" s="105">
        <v>323</v>
      </c>
      <c r="B110" s="103"/>
      <c r="C110" s="106" t="s">
        <v>31</v>
      </c>
      <c r="D110" s="119">
        <f>SUM(D111:D119)</f>
        <v>0</v>
      </c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05">
        <v>3231</v>
      </c>
      <c r="B111" s="107">
        <v>522</v>
      </c>
      <c r="C111" s="106" t="s">
        <v>70</v>
      </c>
      <c r="D111" s="137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05">
        <v>3232</v>
      </c>
      <c r="B112" s="107">
        <v>523</v>
      </c>
      <c r="C112" s="106" t="s">
        <v>58</v>
      </c>
      <c r="D112" s="137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05">
        <v>3233</v>
      </c>
      <c r="B113" s="107">
        <v>524</v>
      </c>
      <c r="C113" s="106" t="s">
        <v>71</v>
      </c>
      <c r="D113" s="137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05">
        <v>3234</v>
      </c>
      <c r="B114" s="107">
        <v>525</v>
      </c>
      <c r="C114" s="106" t="s">
        <v>72</v>
      </c>
      <c r="D114" s="137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05">
        <v>3235</v>
      </c>
      <c r="B115" s="107">
        <v>526</v>
      </c>
      <c r="C115" s="106" t="s">
        <v>73</v>
      </c>
      <c r="D115" s="137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1:13" ht="12.75">
      <c r="A116" s="105">
        <v>3236</v>
      </c>
      <c r="B116" s="107">
        <v>527</v>
      </c>
      <c r="C116" s="106" t="s">
        <v>74</v>
      </c>
      <c r="D116" s="137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1:13" ht="12.75">
      <c r="A117" s="105">
        <v>3237</v>
      </c>
      <c r="B117" s="107">
        <v>528</v>
      </c>
      <c r="C117" s="106" t="s">
        <v>59</v>
      </c>
      <c r="D117" s="137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1:13" ht="12.75">
      <c r="A118" s="105">
        <v>3238</v>
      </c>
      <c r="B118" s="107">
        <v>529</v>
      </c>
      <c r="C118" s="106" t="s">
        <v>75</v>
      </c>
      <c r="D118" s="137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1:13" ht="12.75">
      <c r="A119" s="105">
        <v>3239</v>
      </c>
      <c r="B119" s="107">
        <v>530</v>
      </c>
      <c r="C119" s="106" t="s">
        <v>76</v>
      </c>
      <c r="D119" s="137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1:13" ht="25.5">
      <c r="A120" s="105">
        <v>324</v>
      </c>
      <c r="B120" s="107"/>
      <c r="C120" s="106" t="s">
        <v>77</v>
      </c>
      <c r="D120" s="137">
        <f>SUM(D121)</f>
        <v>0</v>
      </c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1:13" ht="25.5">
      <c r="A121" s="105">
        <v>3241</v>
      </c>
      <c r="B121" s="107">
        <v>531</v>
      </c>
      <c r="C121" s="106" t="s">
        <v>77</v>
      </c>
      <c r="D121" s="137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1:13" ht="12.75">
      <c r="A122" s="105">
        <v>329</v>
      </c>
      <c r="B122" s="103"/>
      <c r="C122" s="106" t="s">
        <v>32</v>
      </c>
      <c r="D122" s="119">
        <f>SUM(D123:D128)</f>
        <v>2000</v>
      </c>
      <c r="E122" s="114"/>
      <c r="F122" s="114">
        <v>2000</v>
      </c>
      <c r="G122" s="114"/>
      <c r="H122" s="114"/>
      <c r="I122" s="114"/>
      <c r="J122" s="114"/>
      <c r="K122" s="114"/>
      <c r="L122" s="114"/>
      <c r="M122" s="114"/>
    </row>
    <row r="123" spans="1:13" ht="25.5">
      <c r="A123" s="105">
        <v>3291</v>
      </c>
      <c r="B123" s="107">
        <v>532</v>
      </c>
      <c r="C123" s="106" t="s">
        <v>136</v>
      </c>
      <c r="D123" s="137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1:13" ht="12.75">
      <c r="A124" s="105">
        <v>3292</v>
      </c>
      <c r="B124" s="107">
        <v>0</v>
      </c>
      <c r="C124" s="138" t="s">
        <v>78</v>
      </c>
      <c r="D124" s="137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1:13" ht="12.75">
      <c r="A125" s="105">
        <v>3293</v>
      </c>
      <c r="B125" s="107">
        <v>533</v>
      </c>
      <c r="C125" s="106" t="s">
        <v>79</v>
      </c>
      <c r="D125" s="137">
        <v>1000</v>
      </c>
      <c r="E125" s="114"/>
      <c r="F125" s="114">
        <v>1000</v>
      </c>
      <c r="G125" s="114"/>
      <c r="H125" s="114"/>
      <c r="I125" s="114"/>
      <c r="J125" s="114"/>
      <c r="K125" s="114"/>
      <c r="L125" s="114"/>
      <c r="M125" s="114"/>
    </row>
    <row r="126" spans="1:13" ht="12.75">
      <c r="A126" s="105">
        <v>3294</v>
      </c>
      <c r="B126" s="107">
        <v>534</v>
      </c>
      <c r="C126" s="106" t="s">
        <v>80</v>
      </c>
      <c r="D126" s="137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1:13" ht="12.75">
      <c r="A127" s="105">
        <v>3295</v>
      </c>
      <c r="B127" s="107">
        <v>535</v>
      </c>
      <c r="C127" s="106" t="s">
        <v>81</v>
      </c>
      <c r="D127" s="137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1:13" ht="12.75">
      <c r="A128" s="105">
        <v>3299</v>
      </c>
      <c r="B128" s="107">
        <v>536</v>
      </c>
      <c r="C128" s="106" t="s">
        <v>32</v>
      </c>
      <c r="D128" s="137">
        <v>1000</v>
      </c>
      <c r="E128" s="114"/>
      <c r="F128" s="114">
        <v>1000</v>
      </c>
      <c r="G128" s="114"/>
      <c r="H128" s="114"/>
      <c r="I128" s="114"/>
      <c r="J128" s="114"/>
      <c r="K128" s="114"/>
      <c r="L128" s="114"/>
      <c r="M128" s="114"/>
    </row>
    <row r="129" spans="1:13" ht="12.75">
      <c r="A129" s="105">
        <v>34</v>
      </c>
      <c r="B129" s="103"/>
      <c r="C129" s="106" t="s">
        <v>82</v>
      </c>
      <c r="D129" s="137">
        <f>SUM(D130)</f>
        <v>5000</v>
      </c>
      <c r="E129" s="114"/>
      <c r="F129" s="114">
        <v>5000</v>
      </c>
      <c r="G129" s="114"/>
      <c r="H129" s="114"/>
      <c r="I129" s="114"/>
      <c r="J129" s="114"/>
      <c r="K129" s="114"/>
      <c r="L129" s="114"/>
      <c r="M129" s="114"/>
    </row>
    <row r="130" spans="1:13" ht="12.75">
      <c r="A130" s="105">
        <v>343</v>
      </c>
      <c r="B130" s="103"/>
      <c r="C130" s="106" t="s">
        <v>33</v>
      </c>
      <c r="D130" s="137">
        <f>SUM(D131:D133)</f>
        <v>5000</v>
      </c>
      <c r="E130" s="114"/>
      <c r="F130" s="114">
        <v>5000</v>
      </c>
      <c r="G130" s="114"/>
      <c r="H130" s="114"/>
      <c r="I130" s="114"/>
      <c r="J130" s="114"/>
      <c r="K130" s="114"/>
      <c r="L130" s="114">
        <v>5000</v>
      </c>
      <c r="M130" s="114">
        <v>5000</v>
      </c>
    </row>
    <row r="131" spans="1:13" ht="25.5">
      <c r="A131" s="105">
        <v>3431</v>
      </c>
      <c r="B131" s="107">
        <v>537</v>
      </c>
      <c r="C131" s="106" t="s">
        <v>83</v>
      </c>
      <c r="D131" s="137">
        <v>5000</v>
      </c>
      <c r="E131" s="114"/>
      <c r="F131" s="114">
        <v>5000</v>
      </c>
      <c r="G131" s="114"/>
      <c r="H131" s="114"/>
      <c r="I131" s="114"/>
      <c r="J131" s="114"/>
      <c r="K131" s="114"/>
      <c r="L131" s="114"/>
      <c r="M131" s="114"/>
    </row>
    <row r="132" spans="1:13" ht="25.5">
      <c r="A132" s="105">
        <v>3432</v>
      </c>
      <c r="B132" s="107">
        <v>0</v>
      </c>
      <c r="C132" s="138" t="s">
        <v>137</v>
      </c>
      <c r="D132" s="137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1:13" ht="12.75">
      <c r="A133" s="105">
        <v>3433</v>
      </c>
      <c r="B133" s="107">
        <v>538</v>
      </c>
      <c r="C133" s="106" t="s">
        <v>84</v>
      </c>
      <c r="D133" s="137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1:13" ht="12.75">
      <c r="A134" s="105">
        <v>3434</v>
      </c>
      <c r="B134" s="107">
        <v>0</v>
      </c>
      <c r="C134" s="138" t="s">
        <v>85</v>
      </c>
      <c r="D134" s="137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1:13" ht="25.5">
      <c r="A135" s="105">
        <v>37</v>
      </c>
      <c r="B135" s="103"/>
      <c r="C135" s="106" t="s">
        <v>138</v>
      </c>
      <c r="D135" s="137">
        <f>SUM(D136)</f>
        <v>0</v>
      </c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25.5">
      <c r="A136" s="105">
        <v>372</v>
      </c>
      <c r="B136" s="103"/>
      <c r="C136" s="106" t="s">
        <v>139</v>
      </c>
      <c r="D136" s="137">
        <f>SUM(D137)</f>
        <v>0</v>
      </c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>
      <c r="A137" s="105">
        <v>3721</v>
      </c>
      <c r="B137" s="107">
        <v>539</v>
      </c>
      <c r="C137" s="106" t="s">
        <v>140</v>
      </c>
      <c r="D137" s="137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1:13" ht="12.75">
      <c r="A138" s="105">
        <v>38</v>
      </c>
      <c r="B138" s="107"/>
      <c r="C138" s="138" t="s">
        <v>141</v>
      </c>
      <c r="D138" s="137">
        <f>SUM(D139)</f>
        <v>0</v>
      </c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13" ht="12.75">
      <c r="A139" s="105">
        <v>381</v>
      </c>
      <c r="B139" s="107"/>
      <c r="C139" s="106" t="s">
        <v>91</v>
      </c>
      <c r="D139" s="137">
        <f>SUM(D140)</f>
        <v>0</v>
      </c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1:13" ht="12.75">
      <c r="A140" s="105">
        <v>3811</v>
      </c>
      <c r="B140" s="107">
        <v>0</v>
      </c>
      <c r="C140" s="138" t="s">
        <v>34</v>
      </c>
      <c r="D140" s="137">
        <v>0</v>
      </c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1:13" ht="12.75">
      <c r="A141" s="105">
        <v>4</v>
      </c>
      <c r="B141" s="103"/>
      <c r="C141" s="106" t="s">
        <v>36</v>
      </c>
      <c r="D141" s="119">
        <f>SUM(D142)</f>
        <v>25000</v>
      </c>
      <c r="E141" s="114"/>
      <c r="F141" s="114"/>
      <c r="G141" s="114"/>
      <c r="H141" s="114"/>
      <c r="I141" s="114">
        <v>25000</v>
      </c>
      <c r="J141" s="114"/>
      <c r="K141" s="114"/>
      <c r="L141" s="114"/>
      <c r="M141" s="114"/>
    </row>
    <row r="142" spans="1:13" ht="25.5">
      <c r="A142" s="105">
        <v>42</v>
      </c>
      <c r="B142" s="103"/>
      <c r="C142" s="106" t="s">
        <v>49</v>
      </c>
      <c r="D142" s="119">
        <f>SUM(D145,D153)</f>
        <v>25000</v>
      </c>
      <c r="E142" s="114"/>
      <c r="F142" s="114"/>
      <c r="G142" s="114"/>
      <c r="H142" s="114"/>
      <c r="I142" s="114">
        <v>25000</v>
      </c>
      <c r="J142" s="114"/>
      <c r="K142" s="114"/>
      <c r="L142" s="114">
        <v>25000</v>
      </c>
      <c r="M142" s="114">
        <v>25000</v>
      </c>
    </row>
    <row r="143" spans="1:13" ht="12.75">
      <c r="A143" s="105">
        <v>421</v>
      </c>
      <c r="B143" s="103"/>
      <c r="C143" s="138" t="s">
        <v>88</v>
      </c>
      <c r="D143" s="119">
        <v>0</v>
      </c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1:13" ht="12.75">
      <c r="A144" s="105">
        <v>4214</v>
      </c>
      <c r="B144" s="103">
        <v>0</v>
      </c>
      <c r="C144" s="138" t="s">
        <v>142</v>
      </c>
      <c r="D144" s="119"/>
      <c r="E144" s="114"/>
      <c r="F144" s="114"/>
      <c r="G144" s="114"/>
      <c r="H144" s="114"/>
      <c r="I144" s="114">
        <v>0</v>
      </c>
      <c r="J144" s="114"/>
      <c r="K144" s="114"/>
      <c r="L144" s="114"/>
      <c r="M144" s="114"/>
    </row>
    <row r="145" spans="1:13" ht="12.75">
      <c r="A145" s="105">
        <v>422</v>
      </c>
      <c r="B145" s="103"/>
      <c r="C145" s="106" t="s">
        <v>35</v>
      </c>
      <c r="D145" s="119">
        <f>SUM(D146:D152)</f>
        <v>25000</v>
      </c>
      <c r="E145" s="114"/>
      <c r="F145" s="114"/>
      <c r="G145" s="114"/>
      <c r="H145" s="114"/>
      <c r="I145" s="114">
        <v>25000</v>
      </c>
      <c r="J145" s="114"/>
      <c r="K145" s="114"/>
      <c r="L145" s="114"/>
      <c r="M145" s="114"/>
    </row>
    <row r="146" spans="1:13" ht="12.75">
      <c r="A146" s="105">
        <v>4221</v>
      </c>
      <c r="B146" s="107">
        <v>540</v>
      </c>
      <c r="C146" s="106" t="s">
        <v>50</v>
      </c>
      <c r="D146" s="137">
        <v>25000</v>
      </c>
      <c r="E146" s="114"/>
      <c r="F146" s="114"/>
      <c r="G146" s="114"/>
      <c r="H146" s="114"/>
      <c r="I146" s="114">
        <v>25000</v>
      </c>
      <c r="J146" s="114"/>
      <c r="K146" s="114"/>
      <c r="L146" s="114"/>
      <c r="M146" s="114"/>
    </row>
    <row r="147" spans="1:13" ht="12.75">
      <c r="A147" s="105">
        <v>4222</v>
      </c>
      <c r="B147" s="107">
        <v>541</v>
      </c>
      <c r="C147" s="106" t="s">
        <v>51</v>
      </c>
      <c r="D147" s="137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1:13" ht="12.75">
      <c r="A148" s="105">
        <v>4223</v>
      </c>
      <c r="B148" s="107">
        <v>542</v>
      </c>
      <c r="C148" s="106" t="s">
        <v>52</v>
      </c>
      <c r="D148" s="137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1:13" ht="12.75">
      <c r="A149" s="105">
        <v>4224</v>
      </c>
      <c r="B149" s="107">
        <v>0</v>
      </c>
      <c r="C149" s="138" t="s">
        <v>143</v>
      </c>
      <c r="D149" s="137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1:13" ht="12.75">
      <c r="A150" s="105">
        <v>4225</v>
      </c>
      <c r="B150" s="107">
        <v>543</v>
      </c>
      <c r="C150" s="106" t="s">
        <v>144</v>
      </c>
      <c r="D150" s="137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1:13" ht="12.75">
      <c r="A151" s="105">
        <v>4226</v>
      </c>
      <c r="B151" s="107">
        <v>544</v>
      </c>
      <c r="C151" s="106" t="s">
        <v>53</v>
      </c>
      <c r="D151" s="137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1:13" ht="12.75">
      <c r="A152" s="105">
        <v>4227</v>
      </c>
      <c r="B152" s="107">
        <v>545</v>
      </c>
      <c r="C152" s="106" t="s">
        <v>54</v>
      </c>
      <c r="D152" s="137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1:13" ht="25.5">
      <c r="A153" s="105">
        <v>424</v>
      </c>
      <c r="B153" s="103"/>
      <c r="C153" s="106" t="s">
        <v>37</v>
      </c>
      <c r="D153" s="137">
        <f>SUM(D154)</f>
        <v>0</v>
      </c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1:13" ht="12.75">
      <c r="A154" s="105">
        <v>4241</v>
      </c>
      <c r="B154" s="107">
        <v>546</v>
      </c>
      <c r="C154" s="106" t="s">
        <v>106</v>
      </c>
      <c r="D154" s="137">
        <v>0</v>
      </c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1:13" ht="12.75">
      <c r="A155" s="105">
        <v>426</v>
      </c>
      <c r="B155" s="107"/>
      <c r="C155" s="138" t="s">
        <v>145</v>
      </c>
      <c r="D155" s="137">
        <v>0</v>
      </c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1:13" ht="12.75">
      <c r="A156" s="105">
        <v>4262</v>
      </c>
      <c r="B156" s="107">
        <v>0</v>
      </c>
      <c r="C156" s="138" t="s">
        <v>146</v>
      </c>
      <c r="D156" s="137">
        <v>0</v>
      </c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1:13" ht="25.5">
      <c r="A157" s="105">
        <v>45</v>
      </c>
      <c r="B157" s="107"/>
      <c r="C157" s="138" t="s">
        <v>147</v>
      </c>
      <c r="D157" s="137">
        <v>0</v>
      </c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25.5">
      <c r="A158" s="105">
        <v>451</v>
      </c>
      <c r="B158" s="107"/>
      <c r="C158" s="138" t="s">
        <v>148</v>
      </c>
      <c r="D158" s="137">
        <v>0</v>
      </c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1:13" ht="25.5">
      <c r="A159" s="105">
        <v>4511</v>
      </c>
      <c r="B159" s="103">
        <v>0</v>
      </c>
      <c r="C159" s="138" t="s">
        <v>148</v>
      </c>
      <c r="D159" s="137">
        <v>0</v>
      </c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1:13" ht="12.75">
      <c r="A160" s="105"/>
      <c r="B160" s="103"/>
      <c r="C160" s="106"/>
      <c r="D160" s="111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1:13" ht="25.5">
      <c r="A161" s="100" t="s">
        <v>93</v>
      </c>
      <c r="B161" s="130"/>
      <c r="C161" s="101" t="s">
        <v>94</v>
      </c>
      <c r="D161" s="121">
        <v>0</v>
      </c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1:13" ht="25.5">
      <c r="A162" s="102" t="s">
        <v>95</v>
      </c>
      <c r="B162" s="102"/>
      <c r="C162" s="110" t="s">
        <v>96</v>
      </c>
      <c r="D162" s="118">
        <f>SUM(D163)</f>
        <v>0</v>
      </c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1:13" ht="12.75">
      <c r="A163" s="105">
        <v>3</v>
      </c>
      <c r="B163" s="103"/>
      <c r="C163" s="106" t="s">
        <v>57</v>
      </c>
      <c r="D163" s="119">
        <f>SUM(D164,D172,D188,D194)</f>
        <v>0</v>
      </c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1:13" ht="12.75">
      <c r="A164" s="105">
        <v>31</v>
      </c>
      <c r="B164" s="103"/>
      <c r="C164" s="106" t="s">
        <v>24</v>
      </c>
      <c r="D164" s="119">
        <f>SUM(D165,D167,D169)</f>
        <v>0</v>
      </c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1:13" ht="12.75">
      <c r="A165" s="105">
        <v>311</v>
      </c>
      <c r="B165" s="103"/>
      <c r="C165" s="106" t="s">
        <v>25</v>
      </c>
      <c r="D165" s="119">
        <f>SUM(D166)</f>
        <v>0</v>
      </c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1:13" ht="12.75">
      <c r="A166" s="105">
        <v>3111</v>
      </c>
      <c r="B166" s="107">
        <v>587</v>
      </c>
      <c r="C166" s="106" t="s">
        <v>97</v>
      </c>
      <c r="D166" s="119">
        <v>0</v>
      </c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1:13" ht="12.75">
      <c r="A167" s="105">
        <v>312</v>
      </c>
      <c r="B167" s="103"/>
      <c r="C167" s="106" t="s">
        <v>26</v>
      </c>
      <c r="D167" s="119">
        <f>SUM(D168)</f>
        <v>0</v>
      </c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1:13" ht="12.75">
      <c r="A168" s="105">
        <v>3121</v>
      </c>
      <c r="B168" s="107">
        <v>588</v>
      </c>
      <c r="C168" s="106" t="s">
        <v>26</v>
      </c>
      <c r="D168" s="119">
        <v>0</v>
      </c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1:13" ht="12.75">
      <c r="A169" s="105">
        <v>313</v>
      </c>
      <c r="B169" s="103"/>
      <c r="C169" s="106" t="s">
        <v>27</v>
      </c>
      <c r="D169" s="119">
        <f>SUM(D170:D171)</f>
        <v>0</v>
      </c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1:13" ht="25.5">
      <c r="A170" s="105">
        <v>3132</v>
      </c>
      <c r="B170" s="107">
        <v>589</v>
      </c>
      <c r="C170" s="106" t="s">
        <v>98</v>
      </c>
      <c r="D170" s="119">
        <v>0</v>
      </c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1:13" ht="25.5">
      <c r="A171" s="105">
        <v>3133</v>
      </c>
      <c r="B171" s="107">
        <v>590</v>
      </c>
      <c r="C171" s="106" t="s">
        <v>99</v>
      </c>
      <c r="D171" s="119">
        <v>0</v>
      </c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1:13" ht="12.75">
      <c r="A172" s="105">
        <v>32</v>
      </c>
      <c r="B172" s="103"/>
      <c r="C172" s="106" t="s">
        <v>28</v>
      </c>
      <c r="D172" s="119">
        <f>SUM(D173,D176,D179,D183,D185)</f>
        <v>0</v>
      </c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1:13" ht="12.75">
      <c r="A173" s="105">
        <v>321</v>
      </c>
      <c r="B173" s="103"/>
      <c r="C173" s="106" t="s">
        <v>29</v>
      </c>
      <c r="D173" s="119">
        <f>SUM(D174:D175)</f>
        <v>0</v>
      </c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1:13" ht="12.75">
      <c r="A174" s="105">
        <v>3211</v>
      </c>
      <c r="B174" s="107">
        <v>591</v>
      </c>
      <c r="C174" s="106" t="s">
        <v>62</v>
      </c>
      <c r="D174" s="119">
        <v>0</v>
      </c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1:13" ht="25.5">
      <c r="A175" s="105">
        <v>3212</v>
      </c>
      <c r="B175" s="107">
        <v>592</v>
      </c>
      <c r="C175" s="106" t="s">
        <v>92</v>
      </c>
      <c r="D175" s="119">
        <v>0</v>
      </c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1:13" ht="12.75">
      <c r="A176" s="105">
        <v>322</v>
      </c>
      <c r="B176" s="103"/>
      <c r="C176" s="106" t="s">
        <v>30</v>
      </c>
      <c r="D176" s="119">
        <f>SUM(D177:D178)</f>
        <v>0</v>
      </c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1:13" ht="12.75">
      <c r="A177" s="105">
        <v>3221</v>
      </c>
      <c r="B177" s="107">
        <v>593</v>
      </c>
      <c r="C177" s="106" t="s">
        <v>65</v>
      </c>
      <c r="D177" s="119">
        <v>0</v>
      </c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1:13" ht="12.75">
      <c r="A178" s="105">
        <v>3222</v>
      </c>
      <c r="B178" s="107">
        <v>594</v>
      </c>
      <c r="C178" s="106" t="s">
        <v>89</v>
      </c>
      <c r="D178" s="119">
        <v>0</v>
      </c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1:13" ht="12.75">
      <c r="A179" s="105">
        <v>323</v>
      </c>
      <c r="B179" s="107"/>
      <c r="C179" s="106" t="s">
        <v>31</v>
      </c>
      <c r="D179" s="119">
        <f>SUM(D180:D182)</f>
        <v>0</v>
      </c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1:13" ht="12.75">
      <c r="A180" s="105">
        <v>3231</v>
      </c>
      <c r="B180" s="107">
        <v>595</v>
      </c>
      <c r="C180" s="106" t="s">
        <v>70</v>
      </c>
      <c r="D180" s="119">
        <v>0</v>
      </c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1:13" ht="12.75">
      <c r="A181" s="105">
        <v>3237</v>
      </c>
      <c r="B181" s="107">
        <v>596</v>
      </c>
      <c r="C181" s="106" t="s">
        <v>59</v>
      </c>
      <c r="D181" s="119">
        <v>0</v>
      </c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>
      <c r="A182" s="105">
        <v>3239</v>
      </c>
      <c r="B182" s="107">
        <v>597</v>
      </c>
      <c r="C182" s="106" t="s">
        <v>76</v>
      </c>
      <c r="D182" s="119">
        <v>0</v>
      </c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1:13" ht="25.5">
      <c r="A183" s="105">
        <v>324</v>
      </c>
      <c r="B183" s="107"/>
      <c r="C183" s="106" t="s">
        <v>77</v>
      </c>
      <c r="D183" s="119">
        <f>SUM(D184)</f>
        <v>0</v>
      </c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1:13" ht="25.5">
      <c r="A184" s="105">
        <v>3241</v>
      </c>
      <c r="B184" s="107">
        <v>598</v>
      </c>
      <c r="C184" s="106" t="s">
        <v>77</v>
      </c>
      <c r="D184" s="119">
        <v>0</v>
      </c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1:13" ht="12.75">
      <c r="A185" s="105">
        <v>329</v>
      </c>
      <c r="B185" s="103"/>
      <c r="C185" s="106" t="s">
        <v>32</v>
      </c>
      <c r="D185" s="119">
        <f>SUM(D186:D187)</f>
        <v>0</v>
      </c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1:13" ht="12.75">
      <c r="A186" s="105">
        <v>3293</v>
      </c>
      <c r="B186" s="107">
        <v>599</v>
      </c>
      <c r="C186" s="106" t="s">
        <v>79</v>
      </c>
      <c r="D186" s="119">
        <v>0</v>
      </c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1:13" ht="12.75">
      <c r="A187" s="105">
        <v>3299</v>
      </c>
      <c r="B187" s="107">
        <v>600</v>
      </c>
      <c r="C187" s="106" t="s">
        <v>32</v>
      </c>
      <c r="D187" s="119">
        <v>0</v>
      </c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1:13" ht="12.75">
      <c r="A188" s="105">
        <v>34</v>
      </c>
      <c r="B188" s="103"/>
      <c r="C188" s="106" t="s">
        <v>82</v>
      </c>
      <c r="D188" s="119">
        <f>SUM(D189)</f>
        <v>0</v>
      </c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1:13" ht="12.75">
      <c r="A189" s="105">
        <v>343</v>
      </c>
      <c r="B189" s="103"/>
      <c r="C189" s="106" t="s">
        <v>33</v>
      </c>
      <c r="D189" s="119">
        <f>SUM(D190)</f>
        <v>0</v>
      </c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1:13" ht="25.5">
      <c r="A190" s="105">
        <v>3431</v>
      </c>
      <c r="B190" s="107">
        <v>601</v>
      </c>
      <c r="C190" s="106" t="s">
        <v>83</v>
      </c>
      <c r="D190" s="119">
        <v>0</v>
      </c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1:13" ht="25.5">
      <c r="A191" s="105">
        <v>36</v>
      </c>
      <c r="B191" s="107"/>
      <c r="C191" s="106" t="s">
        <v>119</v>
      </c>
      <c r="D191" s="119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1:13" ht="25.5">
      <c r="A192" s="105">
        <v>366</v>
      </c>
      <c r="B192" s="107"/>
      <c r="C192" s="106" t="s">
        <v>120</v>
      </c>
      <c r="D192" s="119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1:13" ht="25.5">
      <c r="A193" s="105">
        <v>3661</v>
      </c>
      <c r="B193" s="107">
        <v>602</v>
      </c>
      <c r="C193" s="106" t="s">
        <v>120</v>
      </c>
      <c r="D193" s="119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1:13" ht="12.75">
      <c r="A194" s="105">
        <v>38</v>
      </c>
      <c r="B194" s="103"/>
      <c r="C194" s="106" t="s">
        <v>90</v>
      </c>
      <c r="D194" s="119">
        <f>SUM(D195)</f>
        <v>0</v>
      </c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1:13" ht="12.75">
      <c r="A195" s="105">
        <v>381</v>
      </c>
      <c r="B195" s="103"/>
      <c r="C195" s="106" t="s">
        <v>91</v>
      </c>
      <c r="D195" s="119">
        <f>SUM(D196)</f>
        <v>0</v>
      </c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1:13" ht="12.75">
      <c r="A196" s="105">
        <v>3811</v>
      </c>
      <c r="B196" s="107">
        <v>603</v>
      </c>
      <c r="C196" s="106" t="s">
        <v>34</v>
      </c>
      <c r="D196" s="119">
        <v>0</v>
      </c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12.75">
      <c r="A197" s="105"/>
      <c r="B197" s="103"/>
      <c r="C197" s="106"/>
      <c r="D197" s="119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1:13" ht="25.5">
      <c r="A198" s="102" t="s">
        <v>100</v>
      </c>
      <c r="B198" s="102"/>
      <c r="C198" s="110" t="s">
        <v>101</v>
      </c>
      <c r="D198" s="118">
        <f>SUM(D199)</f>
        <v>0</v>
      </c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1:13" ht="12.75">
      <c r="A199" s="105">
        <v>3</v>
      </c>
      <c r="B199" s="103"/>
      <c r="C199" s="106" t="s">
        <v>57</v>
      </c>
      <c r="D199" s="119">
        <f>SUM(D200,D214)</f>
        <v>0</v>
      </c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1:13" ht="12.75">
      <c r="A200" s="105">
        <v>32</v>
      </c>
      <c r="B200" s="103"/>
      <c r="C200" s="106" t="s">
        <v>28</v>
      </c>
      <c r="D200" s="119">
        <f>SUM(D201,D203,D206,D208)</f>
        <v>0</v>
      </c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1:13" ht="12.75">
      <c r="A201" s="105">
        <v>321</v>
      </c>
      <c r="B201" s="103"/>
      <c r="C201" s="106" t="s">
        <v>29</v>
      </c>
      <c r="D201" s="119">
        <f>SUM(D202)</f>
        <v>0</v>
      </c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1:13" ht="12.75">
      <c r="A202" s="105">
        <v>3211</v>
      </c>
      <c r="B202" s="107">
        <v>604</v>
      </c>
      <c r="C202" s="106" t="s">
        <v>62</v>
      </c>
      <c r="D202" s="119">
        <v>0</v>
      </c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1:13" ht="12.75">
      <c r="A203" s="105">
        <v>322</v>
      </c>
      <c r="B203" s="103">
        <v>605</v>
      </c>
      <c r="C203" s="106" t="s">
        <v>30</v>
      </c>
      <c r="D203" s="119">
        <f>SUM(D204)</f>
        <v>0</v>
      </c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1:13" ht="12.75">
      <c r="A204" s="105">
        <v>3221</v>
      </c>
      <c r="B204" s="107">
        <v>606</v>
      </c>
      <c r="C204" s="106" t="s">
        <v>65</v>
      </c>
      <c r="D204" s="119">
        <v>0</v>
      </c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1:13" ht="12.75">
      <c r="A205" s="105">
        <v>3225</v>
      </c>
      <c r="B205" s="107">
        <v>607</v>
      </c>
      <c r="C205" s="106" t="s">
        <v>121</v>
      </c>
      <c r="D205" s="119">
        <v>0</v>
      </c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1:13" ht="12.75">
      <c r="A206" s="105">
        <v>323</v>
      </c>
      <c r="B206" s="103"/>
      <c r="C206" s="106" t="s">
        <v>31</v>
      </c>
      <c r="D206" s="119">
        <f>SUM(D207)</f>
        <v>0</v>
      </c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1:13" ht="12.75">
      <c r="A207" s="105">
        <v>3231</v>
      </c>
      <c r="B207" s="107">
        <v>608</v>
      </c>
      <c r="C207" s="106" t="s">
        <v>70</v>
      </c>
      <c r="D207" s="119">
        <v>0</v>
      </c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1:13" ht="12.75">
      <c r="A208" s="105">
        <v>329</v>
      </c>
      <c r="B208" s="103"/>
      <c r="C208" s="106" t="s">
        <v>32</v>
      </c>
      <c r="D208" s="119">
        <f>SUM(D209:D210)</f>
        <v>0</v>
      </c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1:13" ht="12.75">
      <c r="A209" s="105">
        <v>3293</v>
      </c>
      <c r="B209" s="107">
        <v>609</v>
      </c>
      <c r="C209" s="106" t="s">
        <v>79</v>
      </c>
      <c r="D209" s="119">
        <v>0</v>
      </c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1:13" ht="12.75">
      <c r="A210" s="105">
        <v>3299</v>
      </c>
      <c r="B210" s="107">
        <v>610</v>
      </c>
      <c r="C210" s="106" t="s">
        <v>32</v>
      </c>
      <c r="D210" s="119">
        <v>0</v>
      </c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1:13" ht="25.5">
      <c r="A211" s="105">
        <v>36</v>
      </c>
      <c r="B211" s="107"/>
      <c r="C211" s="106" t="s">
        <v>119</v>
      </c>
      <c r="D211" s="119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1:13" ht="25.5">
      <c r="A212" s="105">
        <v>366</v>
      </c>
      <c r="B212" s="107"/>
      <c r="C212" s="106" t="s">
        <v>120</v>
      </c>
      <c r="D212" s="119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1:13" ht="25.5">
      <c r="A213" s="105">
        <v>3661</v>
      </c>
      <c r="B213" s="107">
        <v>611</v>
      </c>
      <c r="C213" s="106" t="s">
        <v>120</v>
      </c>
      <c r="D213" s="119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1:13" ht="12.75">
      <c r="A214" s="105">
        <v>38</v>
      </c>
      <c r="B214" s="103"/>
      <c r="C214" s="106" t="s">
        <v>90</v>
      </c>
      <c r="D214" s="119">
        <f>SUM(D215)</f>
        <v>0</v>
      </c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1:13" ht="12.75">
      <c r="A215" s="105">
        <v>381</v>
      </c>
      <c r="B215" s="103"/>
      <c r="C215" s="106" t="s">
        <v>91</v>
      </c>
      <c r="D215" s="119">
        <f>SUM(D216)</f>
        <v>0</v>
      </c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1:13" ht="12.75">
      <c r="A216" s="105">
        <v>3811</v>
      </c>
      <c r="B216" s="107">
        <v>612</v>
      </c>
      <c r="C216" s="106" t="s">
        <v>34</v>
      </c>
      <c r="D216" s="119">
        <v>0</v>
      </c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1:13" ht="12.75">
      <c r="A217" s="105"/>
      <c r="B217" s="103"/>
      <c r="C217" s="106"/>
      <c r="D217" s="119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1:13" ht="25.5">
      <c r="A218" s="102" t="s">
        <v>102</v>
      </c>
      <c r="B218" s="102"/>
      <c r="C218" s="110" t="s">
        <v>103</v>
      </c>
      <c r="D218" s="118">
        <f>SUM(D219)</f>
        <v>0</v>
      </c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1:13" ht="12.75">
      <c r="A219" s="105">
        <v>3</v>
      </c>
      <c r="B219" s="103"/>
      <c r="C219" s="106" t="s">
        <v>57</v>
      </c>
      <c r="D219" s="119">
        <f>SUM(D220)</f>
        <v>0</v>
      </c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1:13" ht="12.75">
      <c r="A220" s="105">
        <v>32</v>
      </c>
      <c r="B220" s="103"/>
      <c r="C220" s="106" t="s">
        <v>28</v>
      </c>
      <c r="D220" s="119">
        <f>SUM(D221,D223,D225,D231)</f>
        <v>0</v>
      </c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1:13" ht="12.75">
      <c r="A221" s="105">
        <v>321</v>
      </c>
      <c r="B221" s="103"/>
      <c r="C221" s="106" t="s">
        <v>29</v>
      </c>
      <c r="D221" s="119">
        <f>SUM(D222)</f>
        <v>0</v>
      </c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1:13" ht="12.75">
      <c r="A222" s="105">
        <v>3211</v>
      </c>
      <c r="B222" s="107">
        <v>613</v>
      </c>
      <c r="C222" s="106" t="s">
        <v>62</v>
      </c>
      <c r="D222" s="119">
        <v>0</v>
      </c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1:13" ht="12.75">
      <c r="A223" s="105">
        <v>322</v>
      </c>
      <c r="B223" s="103"/>
      <c r="C223" s="106" t="s">
        <v>30</v>
      </c>
      <c r="D223" s="119">
        <f>SUM(D224)</f>
        <v>0</v>
      </c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1:13" ht="12.75">
      <c r="A224" s="105">
        <v>3221</v>
      </c>
      <c r="B224" s="107">
        <v>614</v>
      </c>
      <c r="C224" s="106" t="s">
        <v>65</v>
      </c>
      <c r="D224" s="119">
        <v>0</v>
      </c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>
      <c r="A225" s="105">
        <v>323</v>
      </c>
      <c r="B225" s="103"/>
      <c r="C225" s="106" t="s">
        <v>31</v>
      </c>
      <c r="D225" s="119">
        <f>SUM(D226:D228)</f>
        <v>0</v>
      </c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1:13" ht="12.75">
      <c r="A226" s="105">
        <v>3231</v>
      </c>
      <c r="B226" s="107">
        <v>615</v>
      </c>
      <c r="C226" s="106" t="s">
        <v>70</v>
      </c>
      <c r="D226" s="119">
        <v>0</v>
      </c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1:13" ht="12.75">
      <c r="A227" s="105">
        <v>3237</v>
      </c>
      <c r="B227" s="107">
        <v>616</v>
      </c>
      <c r="C227" s="106" t="s">
        <v>59</v>
      </c>
      <c r="D227" s="119">
        <v>0</v>
      </c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1:13" ht="12.75">
      <c r="A228" s="105">
        <v>3239</v>
      </c>
      <c r="B228" s="107">
        <v>617</v>
      </c>
      <c r="C228" s="106" t="s">
        <v>76</v>
      </c>
      <c r="D228" s="119">
        <v>0</v>
      </c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1:13" ht="25.5">
      <c r="A229" s="105">
        <v>324</v>
      </c>
      <c r="B229" s="107"/>
      <c r="C229" s="106" t="s">
        <v>122</v>
      </c>
      <c r="D229" s="119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1:13" ht="25.5">
      <c r="A230" s="105">
        <v>3241</v>
      </c>
      <c r="B230" s="107"/>
      <c r="C230" s="106" t="s">
        <v>122</v>
      </c>
      <c r="D230" s="119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1:13" ht="12.75">
      <c r="A231" s="105">
        <v>329</v>
      </c>
      <c r="B231" s="103"/>
      <c r="C231" s="106" t="s">
        <v>32</v>
      </c>
      <c r="D231" s="119">
        <f>SUM(D232:D233)</f>
        <v>0</v>
      </c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1:13" ht="12.75">
      <c r="A232" s="105">
        <v>3293</v>
      </c>
      <c r="B232" s="107">
        <v>618</v>
      </c>
      <c r="C232" s="106" t="s">
        <v>79</v>
      </c>
      <c r="D232" s="119">
        <v>0</v>
      </c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1:13" ht="12.75">
      <c r="A233" s="105">
        <v>3299</v>
      </c>
      <c r="B233" s="107">
        <v>619</v>
      </c>
      <c r="C233" s="106" t="s">
        <v>32</v>
      </c>
      <c r="D233" s="119">
        <v>0</v>
      </c>
      <c r="E233" s="114"/>
      <c r="F233" s="114"/>
      <c r="G233" s="114"/>
      <c r="H233" s="114"/>
      <c r="I233" s="114"/>
      <c r="J233" s="114"/>
      <c r="K233" s="114"/>
      <c r="L233" s="114"/>
      <c r="M233" s="114"/>
    </row>
    <row r="234" spans="1:13" ht="25.5">
      <c r="A234" s="105">
        <v>36</v>
      </c>
      <c r="B234" s="107"/>
      <c r="C234" s="106" t="s">
        <v>119</v>
      </c>
      <c r="D234" s="119"/>
      <c r="E234" s="114"/>
      <c r="F234" s="114"/>
      <c r="G234" s="114"/>
      <c r="H234" s="114"/>
      <c r="I234" s="114"/>
      <c r="J234" s="114"/>
      <c r="K234" s="114"/>
      <c r="L234" s="114"/>
      <c r="M234" s="114"/>
    </row>
    <row r="235" spans="1:13" ht="25.5">
      <c r="A235" s="105">
        <v>366</v>
      </c>
      <c r="B235" s="107"/>
      <c r="C235" s="106" t="s">
        <v>120</v>
      </c>
      <c r="D235" s="119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1:13" ht="25.5">
      <c r="A236" s="105">
        <v>3661</v>
      </c>
      <c r="B236" s="107">
        <v>620</v>
      </c>
      <c r="C236" s="106" t="s">
        <v>120</v>
      </c>
      <c r="D236" s="119"/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1:13" ht="12.75">
      <c r="A237" s="105">
        <v>38</v>
      </c>
      <c r="B237" s="103"/>
      <c r="C237" s="106" t="s">
        <v>90</v>
      </c>
      <c r="D237" s="119"/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1:13" ht="12.75">
      <c r="A238" s="105">
        <v>381</v>
      </c>
      <c r="B238" s="103"/>
      <c r="C238" s="106" t="s">
        <v>91</v>
      </c>
      <c r="D238" s="119"/>
      <c r="E238" s="114"/>
      <c r="F238" s="114"/>
      <c r="G238" s="114"/>
      <c r="H238" s="114"/>
      <c r="I238" s="114"/>
      <c r="J238" s="114"/>
      <c r="K238" s="114"/>
      <c r="L238" s="114"/>
      <c r="M238" s="114"/>
    </row>
    <row r="239" spans="1:13" ht="12.75">
      <c r="A239" s="105">
        <v>3811</v>
      </c>
      <c r="B239" s="107">
        <v>621</v>
      </c>
      <c r="C239" s="106" t="s">
        <v>34</v>
      </c>
      <c r="D239" s="119"/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1:13" ht="12.75">
      <c r="A240" s="105" t="s">
        <v>124</v>
      </c>
      <c r="B240" s="107"/>
      <c r="C240" s="131" t="s">
        <v>123</v>
      </c>
      <c r="D240" s="119"/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1:13" ht="12.75">
      <c r="A241" s="105">
        <v>3</v>
      </c>
      <c r="B241" s="103"/>
      <c r="C241" s="106" t="s">
        <v>57</v>
      </c>
      <c r="D241" s="119">
        <v>0</v>
      </c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1:13" ht="12.75">
      <c r="A242" s="105">
        <v>32</v>
      </c>
      <c r="B242" s="103"/>
      <c r="C242" s="106" t="s">
        <v>28</v>
      </c>
      <c r="D242" s="119">
        <v>0</v>
      </c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1:13" ht="12.75">
      <c r="A243" s="105">
        <v>323</v>
      </c>
      <c r="B243" s="103"/>
      <c r="C243" s="106" t="s">
        <v>31</v>
      </c>
      <c r="D243" s="119">
        <f>SUM(D244:D245)</f>
        <v>0</v>
      </c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>
      <c r="A244" s="105">
        <v>3231</v>
      </c>
      <c r="B244" s="107">
        <v>622</v>
      </c>
      <c r="C244" s="106" t="s">
        <v>70</v>
      </c>
      <c r="D244" s="119">
        <v>0</v>
      </c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1:13" ht="12.75">
      <c r="A245" s="105">
        <v>3237</v>
      </c>
      <c r="B245" s="107">
        <v>623</v>
      </c>
      <c r="C245" s="106" t="s">
        <v>59</v>
      </c>
      <c r="D245" s="119">
        <v>0</v>
      </c>
      <c r="E245" s="114"/>
      <c r="F245" s="114"/>
      <c r="G245" s="114"/>
      <c r="H245" s="114"/>
      <c r="I245" s="114"/>
      <c r="J245" s="114"/>
      <c r="K245" s="114"/>
      <c r="L245" s="114"/>
      <c r="M245" s="114"/>
    </row>
    <row r="246" spans="1:13" ht="12.75">
      <c r="A246" s="105">
        <v>329</v>
      </c>
      <c r="B246" s="103"/>
      <c r="C246" s="106" t="s">
        <v>32</v>
      </c>
      <c r="D246" s="119">
        <v>0</v>
      </c>
      <c r="E246" s="114"/>
      <c r="F246" s="114"/>
      <c r="G246" s="114"/>
      <c r="H246" s="114"/>
      <c r="I246" s="114"/>
      <c r="J246" s="114"/>
      <c r="K246" s="114"/>
      <c r="L246" s="114"/>
      <c r="M246" s="114"/>
    </row>
    <row r="247" spans="1:13" ht="12.75">
      <c r="A247" s="105">
        <v>3299</v>
      </c>
      <c r="B247" s="103">
        <v>624</v>
      </c>
      <c r="C247" s="106" t="s">
        <v>32</v>
      </c>
      <c r="D247" s="119"/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1:13" ht="25.5">
      <c r="A248" s="105">
        <v>36</v>
      </c>
      <c r="B248" s="107"/>
      <c r="C248" s="106" t="s">
        <v>119</v>
      </c>
      <c r="D248" s="119"/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1:13" ht="25.5">
      <c r="A249" s="105">
        <v>366</v>
      </c>
      <c r="B249" s="107"/>
      <c r="C249" s="106" t="s">
        <v>120</v>
      </c>
      <c r="D249" s="119"/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1:13" ht="25.5">
      <c r="A250" s="105">
        <v>3661</v>
      </c>
      <c r="B250" s="107">
        <v>625</v>
      </c>
      <c r="C250" s="106" t="s">
        <v>120</v>
      </c>
      <c r="D250" s="119"/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1:13" ht="12.75">
      <c r="A251" s="105">
        <v>38</v>
      </c>
      <c r="B251" s="103"/>
      <c r="C251" s="106" t="s">
        <v>90</v>
      </c>
      <c r="D251" s="119"/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1:13" ht="12.75">
      <c r="A252" s="105">
        <v>381</v>
      </c>
      <c r="B252" s="103"/>
      <c r="C252" s="106" t="s">
        <v>91</v>
      </c>
      <c r="D252" s="119"/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1:13" ht="12.75">
      <c r="A253" s="105">
        <v>3811</v>
      </c>
      <c r="B253" s="107">
        <v>626</v>
      </c>
      <c r="C253" s="106" t="s">
        <v>34</v>
      </c>
      <c r="D253" s="119"/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1:13" ht="12.75">
      <c r="A254" s="105"/>
      <c r="B254" s="107"/>
      <c r="C254" s="106"/>
      <c r="D254" s="119"/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1:13" ht="25.5">
      <c r="A255" s="105"/>
      <c r="B255" s="107"/>
      <c r="C255" s="131" t="s">
        <v>149</v>
      </c>
      <c r="D255" s="119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1:13" ht="12.75">
      <c r="A256" s="105">
        <v>3</v>
      </c>
      <c r="B256" s="103"/>
      <c r="C256" s="106" t="s">
        <v>57</v>
      </c>
      <c r="D256" s="119"/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1:13" ht="12.75">
      <c r="A257" s="105">
        <v>32</v>
      </c>
      <c r="B257" s="103"/>
      <c r="C257" s="106" t="s">
        <v>28</v>
      </c>
      <c r="D257" s="119"/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1:13" ht="12.75">
      <c r="A258" s="105">
        <v>321</v>
      </c>
      <c r="B258" s="103"/>
      <c r="C258" s="106" t="s">
        <v>29</v>
      </c>
      <c r="D258" s="119"/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1:13" ht="12.75">
      <c r="A259" s="105">
        <v>3211</v>
      </c>
      <c r="B259" s="107">
        <v>0</v>
      </c>
      <c r="C259" s="106" t="s">
        <v>62</v>
      </c>
      <c r="D259" s="119"/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1:13" ht="12.75">
      <c r="A260" s="105">
        <v>322</v>
      </c>
      <c r="B260" s="103">
        <v>0</v>
      </c>
      <c r="C260" s="106" t="s">
        <v>30</v>
      </c>
      <c r="D260" s="119"/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1:13" ht="12.75">
      <c r="A261" s="105">
        <v>3221</v>
      </c>
      <c r="B261" s="107">
        <v>0</v>
      </c>
      <c r="C261" s="106" t="s">
        <v>65</v>
      </c>
      <c r="D261" s="119"/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1:13" ht="12.75">
      <c r="A262" s="105">
        <v>3225</v>
      </c>
      <c r="B262" s="107">
        <v>0</v>
      </c>
      <c r="C262" s="106" t="s">
        <v>121</v>
      </c>
      <c r="D262" s="119"/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1:13" ht="12.75">
      <c r="A263" s="105">
        <v>4</v>
      </c>
      <c r="B263" s="103"/>
      <c r="C263" s="106" t="s">
        <v>36</v>
      </c>
      <c r="D263" s="119">
        <f>SUM(D264)</f>
        <v>0</v>
      </c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1:13" ht="25.5">
      <c r="A264" s="105">
        <v>42</v>
      </c>
      <c r="B264" s="103"/>
      <c r="C264" s="106" t="s">
        <v>49</v>
      </c>
      <c r="D264" s="119">
        <f>SUM(D265,D272)</f>
        <v>0</v>
      </c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1:13" ht="12.75">
      <c r="A265" s="105">
        <v>422</v>
      </c>
      <c r="B265" s="103"/>
      <c r="C265" s="106" t="s">
        <v>35</v>
      </c>
      <c r="D265" s="119">
        <f>SUM(D266:D271)</f>
        <v>0</v>
      </c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1:13" ht="12.75">
      <c r="A266" s="105">
        <v>4221</v>
      </c>
      <c r="B266" s="107">
        <v>0</v>
      </c>
      <c r="C266" s="106" t="s">
        <v>50</v>
      </c>
      <c r="D266" s="137"/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1:13" ht="12.75">
      <c r="A267" s="105">
        <v>4222</v>
      </c>
      <c r="B267" s="107">
        <v>0</v>
      </c>
      <c r="C267" s="106" t="s">
        <v>51</v>
      </c>
      <c r="D267" s="137"/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1:13" ht="12.75">
      <c r="A268" s="105">
        <v>4223</v>
      </c>
      <c r="B268" s="107">
        <v>0</v>
      </c>
      <c r="C268" s="106" t="s">
        <v>52</v>
      </c>
      <c r="D268" s="137"/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1:13" ht="12.75">
      <c r="A269" s="105">
        <v>4225</v>
      </c>
      <c r="B269" s="107">
        <v>0</v>
      </c>
      <c r="C269" s="106" t="s">
        <v>144</v>
      </c>
      <c r="D269" s="137"/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1:13" ht="12.75">
      <c r="A270" s="105">
        <v>4226</v>
      </c>
      <c r="B270" s="107">
        <v>0</v>
      </c>
      <c r="C270" s="106" t="s">
        <v>53</v>
      </c>
      <c r="D270" s="137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1:13" ht="12.75">
      <c r="A271" s="105">
        <v>4227</v>
      </c>
      <c r="B271" s="107">
        <v>0</v>
      </c>
      <c r="C271" s="106" t="s">
        <v>54</v>
      </c>
      <c r="D271" s="137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1:13" ht="12.75">
      <c r="A272" s="105"/>
      <c r="B272" s="107"/>
      <c r="C272" s="106"/>
      <c r="D272" s="119"/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1:13" ht="51">
      <c r="A273" s="102" t="s">
        <v>104</v>
      </c>
      <c r="B273" s="102"/>
      <c r="C273" s="110" t="s">
        <v>105</v>
      </c>
      <c r="D273" s="118">
        <f>SUM(D274)</f>
        <v>924</v>
      </c>
      <c r="E273" s="116">
        <v>924</v>
      </c>
      <c r="F273" s="116"/>
      <c r="G273" s="116"/>
      <c r="H273" s="116"/>
      <c r="I273" s="116"/>
      <c r="J273" s="116"/>
      <c r="K273" s="116"/>
      <c r="L273" s="116"/>
      <c r="M273" s="116"/>
    </row>
    <row r="274" spans="1:13" ht="12.75">
      <c r="A274" s="105">
        <v>4</v>
      </c>
      <c r="B274" s="103"/>
      <c r="C274" s="106" t="s">
        <v>36</v>
      </c>
      <c r="D274" s="119">
        <f>SUM(D275)</f>
        <v>924</v>
      </c>
      <c r="E274" s="114">
        <v>924</v>
      </c>
      <c r="F274" s="114"/>
      <c r="G274" s="114"/>
      <c r="H274" s="114"/>
      <c r="I274" s="114"/>
      <c r="J274" s="114"/>
      <c r="K274" s="114"/>
      <c r="L274" s="114"/>
      <c r="M274" s="114"/>
    </row>
    <row r="275" spans="1:13" ht="25.5">
      <c r="A275" s="105">
        <v>42</v>
      </c>
      <c r="B275" s="103"/>
      <c r="C275" s="106" t="s">
        <v>49</v>
      </c>
      <c r="D275" s="119">
        <f>SUM(D276)</f>
        <v>924</v>
      </c>
      <c r="E275" s="114">
        <v>924</v>
      </c>
      <c r="F275" s="114"/>
      <c r="G275" s="114"/>
      <c r="H275" s="114"/>
      <c r="I275" s="114"/>
      <c r="J275" s="114"/>
      <c r="K275" s="114"/>
      <c r="L275" s="114">
        <v>924</v>
      </c>
      <c r="M275" s="114">
        <v>924</v>
      </c>
    </row>
    <row r="276" spans="1:13" ht="25.5">
      <c r="A276" s="105">
        <v>424</v>
      </c>
      <c r="B276" s="103"/>
      <c r="C276" s="106" t="s">
        <v>37</v>
      </c>
      <c r="D276" s="119">
        <f>SUM(D277)</f>
        <v>924</v>
      </c>
      <c r="E276" s="114">
        <v>924</v>
      </c>
      <c r="F276" s="114"/>
      <c r="G276" s="114"/>
      <c r="H276" s="114"/>
      <c r="I276" s="114"/>
      <c r="J276" s="114"/>
      <c r="K276" s="114"/>
      <c r="L276" s="114"/>
      <c r="M276" s="114"/>
    </row>
    <row r="277" spans="1:13" ht="12.75">
      <c r="A277" s="105">
        <v>4241</v>
      </c>
      <c r="B277" s="107">
        <v>627</v>
      </c>
      <c r="C277" s="106" t="s">
        <v>106</v>
      </c>
      <c r="D277" s="119">
        <v>924</v>
      </c>
      <c r="E277" s="114">
        <v>924</v>
      </c>
      <c r="F277" s="114"/>
      <c r="G277" s="114"/>
      <c r="H277" s="114"/>
      <c r="I277" s="114"/>
      <c r="J277" s="114"/>
      <c r="K277" s="114"/>
      <c r="L277" s="114"/>
      <c r="M277" s="114"/>
    </row>
    <row r="278" spans="1:13" ht="12.75">
      <c r="A278" s="105"/>
      <c r="B278" s="103"/>
      <c r="C278" s="106"/>
      <c r="D278" s="111"/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1:13" ht="12.75">
      <c r="A279" s="132" t="s">
        <v>126</v>
      </c>
      <c r="B279" s="132"/>
      <c r="C279" s="125" t="s">
        <v>125</v>
      </c>
      <c r="D279" s="126">
        <v>21595.04</v>
      </c>
      <c r="F279" s="126">
        <v>21595.04</v>
      </c>
      <c r="L279" s="126">
        <v>21595.04</v>
      </c>
      <c r="M279" s="126">
        <v>21595.04</v>
      </c>
    </row>
    <row r="280" spans="1:6" ht="12.75">
      <c r="A280" s="105">
        <v>3</v>
      </c>
      <c r="B280" s="103"/>
      <c r="C280" s="106" t="s">
        <v>57</v>
      </c>
      <c r="D280" s="119">
        <v>21595.04</v>
      </c>
      <c r="F280" s="126">
        <v>21595.04</v>
      </c>
    </row>
    <row r="281" spans="1:13" ht="12.75">
      <c r="A281" s="105">
        <v>31</v>
      </c>
      <c r="B281" s="103"/>
      <c r="C281" s="106" t="s">
        <v>24</v>
      </c>
      <c r="D281" s="119">
        <f>SUM(D282,D285,D287)</f>
        <v>19045.04</v>
      </c>
      <c r="F281" s="126">
        <v>19045.04</v>
      </c>
      <c r="L281" s="126">
        <v>19045.04</v>
      </c>
      <c r="M281" s="126">
        <v>19045.04</v>
      </c>
    </row>
    <row r="282" spans="1:6" ht="12.75">
      <c r="A282" s="105">
        <v>311</v>
      </c>
      <c r="B282" s="103"/>
      <c r="C282" s="106" t="s">
        <v>25</v>
      </c>
      <c r="D282" s="119">
        <f>SUM(D283)</f>
        <v>16250</v>
      </c>
      <c r="F282" s="126">
        <v>16250</v>
      </c>
    </row>
    <row r="283" spans="1:6" ht="12.75">
      <c r="A283" s="105">
        <v>3111</v>
      </c>
      <c r="B283" s="107">
        <v>632</v>
      </c>
      <c r="C283" s="106" t="s">
        <v>97</v>
      </c>
      <c r="D283" s="119">
        <v>16250</v>
      </c>
      <c r="F283" s="126">
        <v>16250</v>
      </c>
    </row>
    <row r="284" spans="1:4" ht="12.75">
      <c r="A284" s="105">
        <v>3111</v>
      </c>
      <c r="B284" s="107">
        <v>633</v>
      </c>
      <c r="C284" s="106" t="s">
        <v>97</v>
      </c>
      <c r="D284" s="119"/>
    </row>
    <row r="285" spans="1:4" ht="12.75">
      <c r="A285" s="105">
        <v>312</v>
      </c>
      <c r="B285" s="103"/>
      <c r="C285" s="106" t="s">
        <v>26</v>
      </c>
      <c r="D285" s="119">
        <f>SUM(D286)</f>
        <v>0</v>
      </c>
    </row>
    <row r="286" spans="1:4" ht="12.75">
      <c r="A286" s="105">
        <v>3121</v>
      </c>
      <c r="B286" s="107">
        <v>634</v>
      </c>
      <c r="C286" s="106" t="s">
        <v>26</v>
      </c>
      <c r="D286" s="119">
        <v>0</v>
      </c>
    </row>
    <row r="287" spans="1:6" ht="12.75">
      <c r="A287" s="105">
        <v>313</v>
      </c>
      <c r="B287" s="103"/>
      <c r="C287" s="106" t="s">
        <v>27</v>
      </c>
      <c r="D287" s="119">
        <f>SUM(D288:D290)</f>
        <v>2795.04</v>
      </c>
      <c r="F287" s="126">
        <v>2795.04</v>
      </c>
    </row>
    <row r="288" spans="1:6" ht="25.5">
      <c r="A288" s="105">
        <v>3132</v>
      </c>
      <c r="B288" s="107">
        <v>635</v>
      </c>
      <c r="C288" s="106" t="s">
        <v>98</v>
      </c>
      <c r="D288" s="119">
        <v>2518.77</v>
      </c>
      <c r="F288" s="126">
        <v>2518.77</v>
      </c>
    </row>
    <row r="289" spans="1:4" ht="25.5">
      <c r="A289" s="105">
        <v>3132</v>
      </c>
      <c r="B289" s="107">
        <v>636</v>
      </c>
      <c r="C289" s="106" t="s">
        <v>98</v>
      </c>
      <c r="D289" s="119"/>
    </row>
    <row r="290" spans="1:6" ht="25.5">
      <c r="A290" s="105">
        <v>3133</v>
      </c>
      <c r="B290" s="107">
        <v>637</v>
      </c>
      <c r="C290" s="106" t="s">
        <v>99</v>
      </c>
      <c r="D290" s="119">
        <v>276.27</v>
      </c>
      <c r="F290" s="126">
        <v>276.27</v>
      </c>
    </row>
    <row r="291" spans="1:4" ht="25.5">
      <c r="A291" s="105">
        <v>3133</v>
      </c>
      <c r="B291" s="107">
        <v>638</v>
      </c>
      <c r="C291" s="106" t="s">
        <v>99</v>
      </c>
      <c r="D291" s="119"/>
    </row>
    <row r="292" spans="1:13" ht="12.75">
      <c r="A292" s="105">
        <v>32</v>
      </c>
      <c r="B292" s="103"/>
      <c r="C292" s="106" t="s">
        <v>28</v>
      </c>
      <c r="D292" s="119">
        <v>2550</v>
      </c>
      <c r="F292" s="126">
        <v>2550</v>
      </c>
      <c r="L292" s="126">
        <v>2550</v>
      </c>
      <c r="M292" s="126">
        <v>2550</v>
      </c>
    </row>
    <row r="293" spans="1:6" ht="12.75">
      <c r="A293" s="105">
        <v>321</v>
      </c>
      <c r="B293" s="103"/>
      <c r="C293" s="106" t="s">
        <v>29</v>
      </c>
      <c r="D293" s="119">
        <f>SUM(D294:D295)</f>
        <v>2550</v>
      </c>
      <c r="F293" s="126">
        <v>2550</v>
      </c>
    </row>
    <row r="294" spans="1:6" ht="12.75">
      <c r="A294" s="105">
        <v>3211</v>
      </c>
      <c r="B294" s="107">
        <v>639</v>
      </c>
      <c r="C294" s="106" t="s">
        <v>62</v>
      </c>
      <c r="D294" s="119">
        <v>150</v>
      </c>
      <c r="F294" s="126">
        <v>150</v>
      </c>
    </row>
    <row r="295" spans="1:6" ht="25.5">
      <c r="A295" s="105">
        <v>3212</v>
      </c>
      <c r="B295" s="107">
        <v>640</v>
      </c>
      <c r="C295" s="106" t="s">
        <v>92</v>
      </c>
      <c r="D295" s="119">
        <v>2400</v>
      </c>
      <c r="F295" s="126">
        <v>2400</v>
      </c>
    </row>
    <row r="296" spans="1:4" ht="25.5">
      <c r="A296" s="105">
        <v>3212</v>
      </c>
      <c r="B296" s="107">
        <v>641</v>
      </c>
      <c r="C296" s="106" t="s">
        <v>92</v>
      </c>
      <c r="D296" s="119"/>
    </row>
    <row r="297" spans="1:4" ht="12.75">
      <c r="A297" s="105">
        <v>322</v>
      </c>
      <c r="B297" s="103"/>
      <c r="C297" s="106" t="s">
        <v>30</v>
      </c>
      <c r="D297" s="119">
        <f>SUM(D298:D298)</f>
        <v>0</v>
      </c>
    </row>
    <row r="298" spans="1:4" ht="12.75">
      <c r="A298" s="105">
        <v>3221</v>
      </c>
      <c r="B298" s="107">
        <v>642</v>
      </c>
      <c r="C298" s="106" t="s">
        <v>65</v>
      </c>
      <c r="D298" s="119">
        <v>0</v>
      </c>
    </row>
    <row r="299" spans="1:4" ht="12.75">
      <c r="A299" s="105">
        <v>323</v>
      </c>
      <c r="B299" s="107"/>
      <c r="C299" s="106" t="s">
        <v>31</v>
      </c>
      <c r="D299" s="119">
        <f>SUM(D300:D302)</f>
        <v>0</v>
      </c>
    </row>
    <row r="300" spans="1:4" ht="12.75">
      <c r="A300" s="105">
        <v>3236</v>
      </c>
      <c r="B300" s="107">
        <v>643</v>
      </c>
      <c r="C300" s="106" t="s">
        <v>74</v>
      </c>
      <c r="D300" s="119">
        <v>0</v>
      </c>
    </row>
    <row r="301" spans="1:4" ht="12.75">
      <c r="A301" s="105">
        <v>3237</v>
      </c>
      <c r="B301" s="107">
        <v>644</v>
      </c>
      <c r="C301" s="106" t="s">
        <v>59</v>
      </c>
      <c r="D301" s="119">
        <v>0</v>
      </c>
    </row>
    <row r="302" spans="1:4" ht="12.75">
      <c r="A302" s="105">
        <v>3239</v>
      </c>
      <c r="B302" s="107">
        <v>645</v>
      </c>
      <c r="C302" s="106" t="s">
        <v>76</v>
      </c>
      <c r="D302" s="119">
        <v>0</v>
      </c>
    </row>
    <row r="303" spans="1:4" ht="12.75">
      <c r="A303" s="105">
        <v>329</v>
      </c>
      <c r="B303" s="103"/>
      <c r="C303" s="106" t="s">
        <v>32</v>
      </c>
      <c r="D303" s="119">
        <f>SUM(D304:D306)</f>
        <v>0</v>
      </c>
    </row>
    <row r="304" spans="1:4" ht="12.75">
      <c r="A304" s="105">
        <v>3293</v>
      </c>
      <c r="B304" s="107">
        <v>646</v>
      </c>
      <c r="C304" s="106" t="s">
        <v>79</v>
      </c>
      <c r="D304" s="119">
        <v>0</v>
      </c>
    </row>
    <row r="305" spans="1:4" ht="12.75">
      <c r="A305" s="105">
        <v>3293</v>
      </c>
      <c r="B305" s="107">
        <v>647</v>
      </c>
      <c r="C305" s="106" t="s">
        <v>79</v>
      </c>
      <c r="D305" s="119"/>
    </row>
    <row r="306" spans="1:4" ht="12.75">
      <c r="A306" s="105">
        <v>3299</v>
      </c>
      <c r="B306" s="107">
        <v>648</v>
      </c>
      <c r="C306" s="106" t="s">
        <v>32</v>
      </c>
      <c r="D306" s="119">
        <v>0</v>
      </c>
    </row>
    <row r="307" spans="1:4" ht="12.75">
      <c r="A307" s="105">
        <v>35</v>
      </c>
      <c r="B307" s="103"/>
      <c r="C307" s="106" t="s">
        <v>127</v>
      </c>
      <c r="D307" s="119">
        <f>SUM(D308)</f>
        <v>0</v>
      </c>
    </row>
    <row r="308" spans="1:4" ht="38.25">
      <c r="A308" s="105">
        <v>351</v>
      </c>
      <c r="B308" s="103"/>
      <c r="C308" s="106" t="s">
        <v>128</v>
      </c>
      <c r="D308" s="119">
        <f>SUM(D309)</f>
        <v>0</v>
      </c>
    </row>
    <row r="309" spans="1:4" ht="38.25">
      <c r="A309" s="105">
        <v>3512</v>
      </c>
      <c r="B309" s="107">
        <v>649</v>
      </c>
      <c r="C309" s="106" t="s">
        <v>128</v>
      </c>
      <c r="D309" s="119">
        <v>0</v>
      </c>
    </row>
    <row r="310" spans="1:4" ht="12.75">
      <c r="A310" s="105"/>
      <c r="B310" s="103"/>
      <c r="C310" s="106"/>
      <c r="D310" s="119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KATICA</cp:lastModifiedBy>
  <cp:lastPrinted>2016-11-15T09:45:18Z</cp:lastPrinted>
  <dcterms:created xsi:type="dcterms:W3CDTF">2013-09-11T11:00:21Z</dcterms:created>
  <dcterms:modified xsi:type="dcterms:W3CDTF">2016-11-15T09:48:36Z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